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GRAFIK" sheetId="39" r:id="rId1"/>
    <sheet name="JUL-DES" sheetId="38" r:id="rId2"/>
    <sheet name="MAR-JUN" sheetId="18" r:id="rId3"/>
    <sheet name="D4 FT" sheetId="36" r:id="rId4"/>
    <sheet name="D3 FT" sheetId="35" r:id="rId5"/>
    <sheet name="D4 OP" sheetId="34" r:id="rId6"/>
    <sheet name="D3 OP" sheetId="33" r:id="rId7"/>
    <sheet name="D4 AKP" sheetId="32" r:id="rId8"/>
    <sheet name="D3 AKP" sheetId="31" r:id="rId9"/>
    <sheet name="D4 KEP" sheetId="29" r:id="rId10"/>
    <sheet name="D3 KEP" sheetId="28" r:id="rId11"/>
    <sheet name="NERS" sheetId="30" r:id="rId12"/>
    <sheet name="D4 TW" sheetId="27" r:id="rId13"/>
    <sheet name="D3 TW" sheetId="26" r:id="rId14"/>
    <sheet name="D4 OT" sheetId="25" r:id="rId15"/>
    <sheet name="D3 OT" sheetId="24" r:id="rId16"/>
    <sheet name="D4 KEB" sheetId="23" r:id="rId17"/>
    <sheet name="D3 KEB" sheetId="22" r:id="rId18"/>
    <sheet name="ANAF" sheetId="20" r:id="rId19"/>
    <sheet name="JAMU" sheetId="19" r:id="rId20"/>
    <sheet name="FARM" sheetId="21" r:id="rId21"/>
  </sheets>
  <definedNames>
    <definedName name="_xlnm.Print_Area" localSheetId="0">GRAFIK!$A$1:$D$54</definedName>
    <definedName name="_xlnm.Print_Area" localSheetId="1">'JUL-DES'!$A$1:$M$61</definedName>
    <definedName name="_xlnm.Print_Area" localSheetId="2">'MAR-JUN'!$A$1:$G$54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8" l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7" i="18"/>
  <c r="E26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8" i="38"/>
  <c r="D26" i="38" l="1"/>
  <c r="C26" i="38"/>
  <c r="C31" i="38" s="1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D24" i="18" l="1"/>
  <c r="C29" i="18" s="1"/>
  <c r="C24" i="18"/>
  <c r="D23" i="18"/>
  <c r="F23" i="18" s="1"/>
  <c r="F22" i="18"/>
  <c r="D21" i="18"/>
  <c r="F21" i="18" s="1"/>
  <c r="D20" i="18"/>
  <c r="F20" i="18" s="1"/>
  <c r="D19" i="18"/>
  <c r="F19" i="18" s="1"/>
  <c r="F18" i="18"/>
  <c r="F17" i="18"/>
  <c r="F16" i="18"/>
  <c r="D15" i="18"/>
  <c r="F15" i="18" s="1"/>
  <c r="F14" i="18"/>
  <c r="D14" i="18"/>
  <c r="D13" i="18"/>
  <c r="F13" i="18" s="1"/>
  <c r="D12" i="18"/>
  <c r="F12" i="18" s="1"/>
  <c r="D11" i="18"/>
  <c r="F11" i="18" s="1"/>
  <c r="F10" i="18"/>
  <c r="D10" i="18"/>
  <c r="D9" i="18"/>
  <c r="F9" i="18" s="1"/>
  <c r="D8" i="18"/>
  <c r="F8" i="18" s="1"/>
  <c r="D7" i="18"/>
  <c r="F7" i="18" s="1"/>
</calcChain>
</file>

<file path=xl/sharedStrings.xml><?xml version="1.0" encoding="utf-8"?>
<sst xmlns="http://schemas.openxmlformats.org/spreadsheetml/2006/main" count="1678" uniqueCount="422">
  <si>
    <t>NO</t>
  </si>
  <si>
    <t>PROGRAM STUDI</t>
  </si>
  <si>
    <t>D-III KEPERAWATAN</t>
  </si>
  <si>
    <t>D-IV KEPERAWATAN</t>
  </si>
  <si>
    <t>D-III TERAPI WICARA</t>
  </si>
  <si>
    <t>D-IV TERAPI WICARA</t>
  </si>
  <si>
    <t>D-III AKUPUNTUR</t>
  </si>
  <si>
    <t>D-IV AKUPUNTUR</t>
  </si>
  <si>
    <t>D-III FISIOTERAPI</t>
  </si>
  <si>
    <t>D-IV FISIOTERAPI</t>
  </si>
  <si>
    <t>D-III ORTOTIK PROSTETIK</t>
  </si>
  <si>
    <t>D-IV ORTOTIK PROSTETIK</t>
  </si>
  <si>
    <t>D-III OKUPASI TERAPI</t>
  </si>
  <si>
    <t>D-IV OKUPASI TERAPI</t>
  </si>
  <si>
    <t>D-III KEBIDANAN</t>
  </si>
  <si>
    <t>D-IV KEBIDANAN</t>
  </si>
  <si>
    <t>D-III ANAFARMA</t>
  </si>
  <si>
    <t>D-III FARMASI</t>
  </si>
  <si>
    <t>D-III JAMU</t>
  </si>
  <si>
    <t>%</t>
  </si>
  <si>
    <t>JUMLAH MK</t>
  </si>
  <si>
    <t>PERSENTASE</t>
  </si>
  <si>
    <t>TOTAL</t>
  </si>
  <si>
    <t xml:space="preserve">PESENTASE KESELURUHAN = </t>
  </si>
  <si>
    <t>X 100</t>
  </si>
  <si>
    <t xml:space="preserve">JUMLAH MATA KULIAH </t>
  </si>
  <si>
    <t>=</t>
  </si>
  <si>
    <t>POLITEKNIK KESEHATAN KEMENKES SURAKARTA</t>
  </si>
  <si>
    <t>Catatan :</t>
  </si>
  <si>
    <t>MK SOLLETA</t>
  </si>
  <si>
    <t>HASIL REKAPITULASI MATA KULIAH YANG MENGGUNAKAN SOLLETA</t>
  </si>
  <si>
    <t>PERSENTASE REKAPITULASI MATA KULIAH YANG MENGGUNAKAN SOLLETA</t>
  </si>
  <si>
    <t xml:space="preserve"> SEMESTER GANJIL TAHUN AKADEMIK 2020/2021</t>
  </si>
  <si>
    <t>PROFESI NERS</t>
  </si>
  <si>
    <t>ABSENSI</t>
  </si>
  <si>
    <t>FITUR SOLLETA</t>
  </si>
  <si>
    <t>MATERI</t>
  </si>
  <si>
    <t>KUIS</t>
  </si>
  <si>
    <t>V</t>
  </si>
  <si>
    <t>TUGAS</t>
  </si>
  <si>
    <t>LINK / VIDEO / VICON</t>
  </si>
  <si>
    <t>Penilaian dilihat dari kelengkapan fitur yang digunakan pada mata kuliah yang diampu oleh dosen (file/folder materi, link video materi, tugas, forum diskusi, quiz untuk ujian, big blue button untuk video conference)</t>
  </si>
  <si>
    <t xml:space="preserve">FORUM DISKUSI </t>
  </si>
  <si>
    <t>PER JULI S/D OKTOBER 2020</t>
  </si>
  <si>
    <t xml:space="preserve"> SEMESTER GENAP TAHUN AKADEMIK 2019/2020</t>
  </si>
  <si>
    <t>PER MARET S/D JUNI 2020</t>
  </si>
  <si>
    <t>MK E-LEARNING</t>
  </si>
  <si>
    <t>NAMA MATA KULIAH</t>
  </si>
  <si>
    <t>PRODI : D-III JAMU</t>
  </si>
  <si>
    <t>FARMAKOGONOSI</t>
  </si>
  <si>
    <t>ANATOMI DAN FISIOLOGI</t>
  </si>
  <si>
    <t>KONSEP DASAR JAMULOGI</t>
  </si>
  <si>
    <t>SOSIOLOGI DAN ANTHROPOLOGI</t>
  </si>
  <si>
    <t>BAHASA INDONESIA</t>
  </si>
  <si>
    <t>PENDIDIKAN PANCASILA DAN KEWARGANEGARAAN</t>
  </si>
  <si>
    <t>AGAMA</t>
  </si>
  <si>
    <t>ANALISA OBAT TRADISIONAL</t>
  </si>
  <si>
    <t>DOKUMENTASI DALAM PELAYANAN JAMU</t>
  </si>
  <si>
    <t>FARMAKOLOGI</t>
  </si>
  <si>
    <t>FORMULASI DAN TEKNOLOGI SEDIAAN JAMU</t>
  </si>
  <si>
    <t>BIOKIMIA</t>
  </si>
  <si>
    <t>FITOKIMIA</t>
  </si>
  <si>
    <t>PROMOSI KESEHATAN</t>
  </si>
  <si>
    <t>FITOTERAPI</t>
  </si>
  <si>
    <t>DASAR-DASAR ILMU PENYAKIT</t>
  </si>
  <si>
    <t>PBAK</t>
  </si>
  <si>
    <t>MANAJEMEN DALAM PELAYANAN JAMU</t>
  </si>
  <si>
    <t>TEKNIK-TEKNIK DETEKSI KESTRAD</t>
  </si>
  <si>
    <t>PEMASARAN JAMU</t>
  </si>
  <si>
    <t>PELAYANAN JAMU PADA KECANTIKAN</t>
  </si>
  <si>
    <t>KOSMETOLOGI</t>
  </si>
  <si>
    <t>BIOSTATISTIK</t>
  </si>
  <si>
    <t>PELAYANAN JAMU II</t>
  </si>
  <si>
    <t>METODE PENELITIAN</t>
  </si>
  <si>
    <t>RPS</t>
  </si>
  <si>
    <t>PRODI : D-III ANALIS DAN FARMASI MAKANAN</t>
  </si>
  <si>
    <t>DASAR INSTRUMENTASI</t>
  </si>
  <si>
    <t>FARMAKOGNOSI</t>
  </si>
  <si>
    <t>KESEHATAN KESELAMATAN KERJA</t>
  </si>
  <si>
    <t>KIMIA ANALITIK I</t>
  </si>
  <si>
    <t>KIMIA DASAR</t>
  </si>
  <si>
    <t>BAHASA INGGRIS</t>
  </si>
  <si>
    <t>PENDIDIKAN AGAMA</t>
  </si>
  <si>
    <t>I</t>
  </si>
  <si>
    <t>PERATURAN PERUNDANG-UNDANG DAN HUKUM KESEHATAN</t>
  </si>
  <si>
    <t>PENDIDIKAN BUDAYA ANTI KORUPSI</t>
  </si>
  <si>
    <t>ANALISA OBAT TRADISIONAL I</t>
  </si>
  <si>
    <t>SISTEM PENJAMINAN MUTU DAN MANAJEMEN LAB</t>
  </si>
  <si>
    <t>TEK AN SPEKTROFOTOMETER</t>
  </si>
  <si>
    <t>TEK PEMISAHAN</t>
  </si>
  <si>
    <t>TEK AN KROM</t>
  </si>
  <si>
    <t>MIKROBIOLOGI</t>
  </si>
  <si>
    <t>III</t>
  </si>
  <si>
    <t>ANALISA OBAT TRADISIONAL III</t>
  </si>
  <si>
    <t>KEWIRAUSAHAAN</t>
  </si>
  <si>
    <t>ANALISA B3 PADA SEDIAAN OBAT TRADISIONAL DAN KOSMETIKA TRADISIONAL II</t>
  </si>
  <si>
    <t>METODOLOGI PENELITIAN</t>
  </si>
  <si>
    <t>ANALISA KOMETIKA DAN ALAT KESEHATAN II</t>
  </si>
  <si>
    <t>ANALISA MAKANAN DAN MINUMAN II</t>
  </si>
  <si>
    <t>ANALISA OBAT NARKOBA II</t>
  </si>
  <si>
    <t>SMT</t>
  </si>
  <si>
    <t>NUTRACEUTICAL</t>
  </si>
  <si>
    <t>PPGD</t>
  </si>
  <si>
    <t>FARMASETIKA DASAR</t>
  </si>
  <si>
    <t>ANATOMI FISIOLOGI MANUSIA</t>
  </si>
  <si>
    <t>K3</t>
  </si>
  <si>
    <t>PANCASILA DAN KEWARGANEGARAAN</t>
  </si>
  <si>
    <t>KOSMETIKA ALAM DAN AROMA TERAPI</t>
  </si>
  <si>
    <t>ILMU RESEP</t>
  </si>
  <si>
    <t>KOMUNIKASI FARMASI</t>
  </si>
  <si>
    <t>FARMAKOLOGI I</t>
  </si>
  <si>
    <t>TEKNOLOGI SEDIAAN STERIL</t>
  </si>
  <si>
    <t>KIMIA FARMASI I</t>
  </si>
  <si>
    <t>PRODI : D-III FARMASI</t>
  </si>
  <si>
    <t>PRODI : D-III KEBIDANAN</t>
  </si>
  <si>
    <t>PANCASILA</t>
  </si>
  <si>
    <t>KEWARGANEGARAAN</t>
  </si>
  <si>
    <t>ANATOMI</t>
  </si>
  <si>
    <t>FISIOLOGI</t>
  </si>
  <si>
    <t>KOMUNIKASI DALAM PRAKTEK KEBIDANAN</t>
  </si>
  <si>
    <t xml:space="preserve">KEBUTUHAN DASAR MANUSIA </t>
  </si>
  <si>
    <t>KONSEP KEBIDANAN</t>
  </si>
  <si>
    <t>SOSIAL BUDAYA DASAR</t>
  </si>
  <si>
    <t>ASUHAN KEBIDANAN PERSALINAN DAN BAYI BARU LAHIR</t>
  </si>
  <si>
    <t>ASUHAN KEBIDANAN NIFAS DAN MENYUSUI</t>
  </si>
  <si>
    <t>ASUHAN KEBIDANAN NEONATUS BAYI, BALITA DAN ANAK PRA SEKOLAH</t>
  </si>
  <si>
    <t>PELAYANAN KB/KR DAN KESEHATAN REPRODUKSI</t>
  </si>
  <si>
    <t>DOKUMENTASI KEBIDANAN</t>
  </si>
  <si>
    <t>KOMPLEMENTER TERAPI DALAM KEBIDANAN I</t>
  </si>
  <si>
    <t>GYNEOLOGI</t>
  </si>
  <si>
    <t>PKK II</t>
  </si>
  <si>
    <t>PRAKTIK KEBIDANAN KOMUNITAS</t>
  </si>
  <si>
    <t>ASUHAN KEBIDANAN KOMUNITAS</t>
  </si>
  <si>
    <t>METODE PENELITIAN DAN STATISTIK DASAR</t>
  </si>
  <si>
    <t>VICON</t>
  </si>
  <si>
    <t>PRODI : D-IV KEBIDANAN</t>
  </si>
  <si>
    <t>SOSIO ANTROPOLOGI</t>
  </si>
  <si>
    <t>KEBUTUHAN DASAR MANUSIA</t>
  </si>
  <si>
    <t>GENETIKA DAN BIOLOGI REPRODUKSI</t>
  </si>
  <si>
    <t>MIKIROBIOLOGI DAN PARASITOLOGI</t>
  </si>
  <si>
    <t>ASUHAN KEBIDANAN KEGAWATDARURATAN MATERNAL NEONATAL</t>
  </si>
  <si>
    <t>PERENCANAAN KELUARGA DAN KESEHATAN REPRODUKSI</t>
  </si>
  <si>
    <t>ILMU KESEHATAN MASYARAKAT</t>
  </si>
  <si>
    <t>GINEKOLOGI</t>
  </si>
  <si>
    <t>METODIK KHUSUS</t>
  </si>
  <si>
    <t>BAHASA INGGRIS I</t>
  </si>
  <si>
    <t>KOMPLMENTER TERAPI 2</t>
  </si>
  <si>
    <t>BAHASA INGGRIS 1</t>
  </si>
  <si>
    <t>EVIDANCE BASED MIDWIFERY</t>
  </si>
  <si>
    <t>ONKOLOGI</t>
  </si>
  <si>
    <t>BAHASA JEPANG</t>
  </si>
  <si>
    <t>SIAGA MATERNAL NEONATAL</t>
  </si>
  <si>
    <t>PENANGANAN KEGAWAT DARURAT OBSTETRI DAN NEONATAL</t>
  </si>
  <si>
    <t>SIAGA BENCANA DAN PENANGANAN KEGAWAT DARURATAN</t>
  </si>
  <si>
    <t>PENGEMBANGAN PROPOSAL</t>
  </si>
  <si>
    <t>VII</t>
  </si>
  <si>
    <t>PRODI : D-III OKUPASI TERAPI</t>
  </si>
  <si>
    <t>FISIOLOGI MANUSIA TERAPAN</t>
  </si>
  <si>
    <t>ILMU SOSIAL BUDAYA DASAR</t>
  </si>
  <si>
    <t>ANATOMI TERAPAN</t>
  </si>
  <si>
    <t>KONSEP OT &amp; PROFESIONALISME</t>
  </si>
  <si>
    <t>KEWARGANEGARAAAN</t>
  </si>
  <si>
    <t>OT PADA PENYAKIT DALAM DAN BEDAH</t>
  </si>
  <si>
    <t>OT PADA KESEHATAN JIWA I</t>
  </si>
  <si>
    <t>BIOMEKANIK AKTIVITAS &amp; KINESIOLOGI</t>
  </si>
  <si>
    <t>OT PADA REMATOLOGI</t>
  </si>
  <si>
    <t>ANALISIS LINGKUNGAN &amp; ERGONOMI</t>
  </si>
  <si>
    <t>FISIOLOGI AKTIVITAS</t>
  </si>
  <si>
    <t>BAHASA INGGRIS II</t>
  </si>
  <si>
    <t>NEUROLOGI</t>
  </si>
  <si>
    <t>STATISTIK</t>
  </si>
  <si>
    <t>PERTIMBANGAN KLINIS</t>
  </si>
  <si>
    <t>MANAJEMEN PELAYANAN OT</t>
  </si>
  <si>
    <t>OT PADA RBM</t>
  </si>
  <si>
    <t>OT PADA GERIATRI</t>
  </si>
  <si>
    <t>PRODI : D-IV OKUPASI TERAPI</t>
  </si>
  <si>
    <t>KOMUNIKASI TERAPETIK</t>
  </si>
  <si>
    <t>PERKEMBANGAN MANUSIA I</t>
  </si>
  <si>
    <t>OT PADA PSIKOSOSIAL I</t>
  </si>
  <si>
    <t>OT PADA PEDIATRI I</t>
  </si>
  <si>
    <t>OT PADA NEUROLOGI I</t>
  </si>
  <si>
    <t>PERKEMBANGAN MANUSIA II</t>
  </si>
  <si>
    <t>TEORI OT DAN OKUPASI TERAPETIK II</t>
  </si>
  <si>
    <t>NEUROLOGI KLINIS</t>
  </si>
  <si>
    <t>SAINS OKUPASI TERAPI</t>
  </si>
  <si>
    <t>ANALISIS LINGKUNGAN DAN ERGONOMIK</t>
  </si>
  <si>
    <t>OT PADA PEDIATRI II</t>
  </si>
  <si>
    <t>REHABILITASI TANGAN &amp; SPLINTING</t>
  </si>
  <si>
    <t>OT PADA NEUROLOGI II</t>
  </si>
  <si>
    <t>OT PADA PSIKOSOSIAL II</t>
  </si>
  <si>
    <t>PRAKTIK KLINIK IV</t>
  </si>
  <si>
    <t>PRODI : D-III TERAPI WICARA</t>
  </si>
  <si>
    <t>PENDIDIKAN PANCASILA</t>
  </si>
  <si>
    <t>PENGANTAR TERAPI WICARA</t>
  </si>
  <si>
    <t xml:space="preserve">PENGANTAR PSIKOLOGI </t>
  </si>
  <si>
    <t>ANATOMI FISIOLOGI</t>
  </si>
  <si>
    <t>GANGGUAN ARTIKULASI DAN FONOLOGI</t>
  </si>
  <si>
    <t>DISFAGIA</t>
  </si>
  <si>
    <t>GANGGUAN BAHASA PERKEMBANGAN</t>
  </si>
  <si>
    <t>GANGGUAN SUARA</t>
  </si>
  <si>
    <t>GANGGUAN IRAMA KELANCARAN</t>
  </si>
  <si>
    <t>MANAJEMEN KLINIS</t>
  </si>
  <si>
    <t>PERALATAN TERAPI WICARA</t>
  </si>
  <si>
    <t>KOMUNIKASI AUGMENTATIF ALTERNATIF</t>
  </si>
  <si>
    <t>KOMUNIKASI TERAUPETIK</t>
  </si>
  <si>
    <t>TERAPI WICARA PADA RBM</t>
  </si>
  <si>
    <t>MANAJEMEN PELAYANAN</t>
  </si>
  <si>
    <t>PRODI : D-IV TERAPI WICARA</t>
  </si>
  <si>
    <t>PENGANTAR PSIKOLOGI</t>
  </si>
  <si>
    <t>BAHASA INGGRIS III</t>
  </si>
  <si>
    <t>GANGGUAN MAKAN DAN MENELAN</t>
  </si>
  <si>
    <t>GANGGUAN BUNYI BICARA</t>
  </si>
  <si>
    <t>KOMUNIKASI TERAUPTIK</t>
  </si>
  <si>
    <t>PENALARAN KLINIS</t>
  </si>
  <si>
    <t>PERALATAN DAN TEKNOLOGI TERAPI WICARA</t>
  </si>
  <si>
    <t>ETIKA PROFESI DAN HUKUM KESEHATAN</t>
  </si>
  <si>
    <t>ASESMEN DAN DIAGNOSIS</t>
  </si>
  <si>
    <t>GANGGUAN KOMUNIKASI PADA ASD</t>
  </si>
  <si>
    <t>GANGGUAN KOMUNIKASI PADA CELAH BIBIR DAN LANGIT-LANGIT</t>
  </si>
  <si>
    <t>TW PADA RBM</t>
  </si>
  <si>
    <t>PRODI : D-III KEPERAWATAN</t>
  </si>
  <si>
    <t>MANAJEMEN PATIENT SAFETY</t>
  </si>
  <si>
    <t>GIZI DAN DIET</t>
  </si>
  <si>
    <t>ETIKA KEPERAWATAN</t>
  </si>
  <si>
    <t>KONSEP DASAR KEPERAWATAN</t>
  </si>
  <si>
    <t>PSIKOLOGI</t>
  </si>
  <si>
    <t>ILMU BIOMEDIK DASAR</t>
  </si>
  <si>
    <t xml:space="preserve">DASAR-DASAR STATISTIK </t>
  </si>
  <si>
    <t>KEPERAWATAN ORTOPEDI</t>
  </si>
  <si>
    <t>KEPERAWATAN ORTHOPEDI</t>
  </si>
  <si>
    <t>KEPERAWATAN ANAK</t>
  </si>
  <si>
    <t>MANAJEMEN KEPERAWATAN</t>
  </si>
  <si>
    <t>KEPERAWATAN MATERNITAS</t>
  </si>
  <si>
    <t>KMB I</t>
  </si>
  <si>
    <t>ANTROPOLOGI KESEHATAN</t>
  </si>
  <si>
    <t>IPE &amp; IPC</t>
  </si>
  <si>
    <t>KEPERAWATAN KRITIS</t>
  </si>
  <si>
    <t>KEPERAWATAN KOMUNITAS</t>
  </si>
  <si>
    <t>KEPERAWATAN GAWAT DARURAT DAN MANAJEMEN BENCANA</t>
  </si>
  <si>
    <t>KEPERAWATAN GERONTIK</t>
  </si>
  <si>
    <t>KEPERAWATAN JIWA</t>
  </si>
  <si>
    <t>KEPERAWATAN KELUARGA</t>
  </si>
  <si>
    <t>PRODI : D-IV KEPERAWATAN</t>
  </si>
  <si>
    <t>FISIKA DAN BIOLOGI</t>
  </si>
  <si>
    <t>BIOKIMIA I</t>
  </si>
  <si>
    <t>ILMU GIZI I</t>
  </si>
  <si>
    <t>ETIKA KEPERAWATAN DAN HUKUM KESEHATAN I</t>
  </si>
  <si>
    <t xml:space="preserve"> </t>
  </si>
  <si>
    <t>PROMOSI KESEHATAN II</t>
  </si>
  <si>
    <t>PSIKOLOGI II</t>
  </si>
  <si>
    <t>SOSIOLOGI II</t>
  </si>
  <si>
    <t>KEPERAWATAN MEDIKAL BEDAH I</t>
  </si>
  <si>
    <t>KEPERAWATAN ANAK II</t>
  </si>
  <si>
    <t>KEPERAWATAN MATERNITAS II</t>
  </si>
  <si>
    <t>MANAJEMEN DAN KEPEMIMPINAN DALAM KEPERAWATAN</t>
  </si>
  <si>
    <t>PEMBERDAYAAN MASYARAKAT</t>
  </si>
  <si>
    <t>IPE DAN IPC</t>
  </si>
  <si>
    <t>PENDIDIKAN KEWARGANEGARAAN</t>
  </si>
  <si>
    <t>KEBIJAKAN KESEHATAN NASIONAL</t>
  </si>
  <si>
    <t>PRODI : PROFESI NERS</t>
  </si>
  <si>
    <t>KPK3</t>
  </si>
  <si>
    <t xml:space="preserve">PSIKOSOSIAL DAN BUDAYA </t>
  </si>
  <si>
    <t>KEPERAWATAN PALIATIF</t>
  </si>
  <si>
    <t>KEPERAWATAN HIV AIDS</t>
  </si>
  <si>
    <t>SISTEM INFORMASI KEPERAWATAN</t>
  </si>
  <si>
    <t xml:space="preserve">KEPERAWATAN JIWA </t>
  </si>
  <si>
    <t>KEPERAWATAN GAWAT DARURAT</t>
  </si>
  <si>
    <t>PRODI : D-III AKUPUNKTUR</t>
  </si>
  <si>
    <t>PENGANTAR AKUPUNKTUR</t>
  </si>
  <si>
    <t>FISIKA TERAPAN DAN BIOFISIKA</t>
  </si>
  <si>
    <t>BAHASA MANDARIN</t>
  </si>
  <si>
    <t>ANATOMI PERMUKAAN DAN NEURO MUSKULOSKELETAL</t>
  </si>
  <si>
    <t>BIOLOGI</t>
  </si>
  <si>
    <t>PSIKOLOGI AKUPUNKTUR</t>
  </si>
  <si>
    <t xml:space="preserve">DASAR DIAGNOSA AKUPUNKTUR </t>
  </si>
  <si>
    <t>KETERAPIAN FISIK</t>
  </si>
  <si>
    <t>DASAR TERAPI AKUPUNKTUR</t>
  </si>
  <si>
    <t>METODE DIAGNOSA AKUPUNKTUR</t>
  </si>
  <si>
    <t>PATOLOGI DAN PATOFISIOLOGI</t>
  </si>
  <si>
    <t>NUTRISI</t>
  </si>
  <si>
    <t>ILMU KESEHATAN MASYARAKAT DAN PROMKES</t>
  </si>
  <si>
    <t>AKUPUNKTUR ANALGESIA</t>
  </si>
  <si>
    <t>PENGANTAR STATISTIK DAN METODOLOGI PENELITIAN</t>
  </si>
  <si>
    <t>BAHASA INDONESIA DAN PENULISAN KARYA ILMIAH</t>
  </si>
  <si>
    <t>AKUPUNKTUR LANJUT</t>
  </si>
  <si>
    <t>METODE TERAPI AKUPUNKTUR</t>
  </si>
  <si>
    <t>PRODI : D-IV AKUPUNKTUR</t>
  </si>
  <si>
    <t>KOMUNIKASI DALAM AKUPUNKTUR</t>
  </si>
  <si>
    <t>SOSIOLOGI &amp; BUDAYA DASAR</t>
  </si>
  <si>
    <t>BIOLOGI DASAR</t>
  </si>
  <si>
    <t>KIMIA TERAPAN</t>
  </si>
  <si>
    <t>FISIKA TERAPAN</t>
  </si>
  <si>
    <t>PENDIDIKAN &amp; FILSAFAT AGAMA</t>
  </si>
  <si>
    <t>KEAMANAN &amp; KESELAMATAN PASIEN</t>
  </si>
  <si>
    <t>ETIKA PROFESI</t>
  </si>
  <si>
    <t>GIZI TERAPAN</t>
  </si>
  <si>
    <t>DASAR DIAGNOSA AKUPUNKTUR</t>
  </si>
  <si>
    <t>PATOLOGI &amp; PATOFISIOLOGI</t>
  </si>
  <si>
    <t>AKUPUNKTUR PADA SISTEM ENDOKRIN, METABOLIK DAN IMUN</t>
  </si>
  <si>
    <t>AKUPUNKTUR PADA GANGGUAN GASTROINESTINAL</t>
  </si>
  <si>
    <t>AKUPUNKTUR PADA SISTEM RESPIROCARDIOVASKULER</t>
  </si>
  <si>
    <t>AKUPUNKTUR PEDIATRIK</t>
  </si>
  <si>
    <t>IPE &amp; PELAYANAN KESEHATAN KELUARGA DAN MASYARAKAT</t>
  </si>
  <si>
    <t>MICROACUPUNCTURE</t>
  </si>
  <si>
    <t>MANAGEMEN DAN KEWIRAUSAHAAN</t>
  </si>
  <si>
    <t>PROPOSAL PENELITIAN</t>
  </si>
  <si>
    <t>AKUPUNKTUR PADA KASUS ESTETIKA</t>
  </si>
  <si>
    <t>AKUPUNKTUR ESTETIKA DASAR</t>
  </si>
  <si>
    <t>AKUPUNKTUR PADA ADIKSI DAN PSIKOLOGI</t>
  </si>
  <si>
    <t>PRODI : D-III ORTOTIK PROSTETIK</t>
  </si>
  <si>
    <t>FOOT ORTHOTIC</t>
  </si>
  <si>
    <t>SCIENCE OF INTRODUCTION P&amp;O</t>
  </si>
  <si>
    <t>ANATOMY LOWER EXTERMITY</t>
  </si>
  <si>
    <t>MATERIAL SCIENCE</t>
  </si>
  <si>
    <t>WORKSHOP TECHNOLOGY</t>
  </si>
  <si>
    <t>TECHNICAL DRAWING</t>
  </si>
  <si>
    <t>MECHANIC</t>
  </si>
  <si>
    <t>MATHEMATIC</t>
  </si>
  <si>
    <t>RELIGION</t>
  </si>
  <si>
    <t>ADVANCE ENGLISH</t>
  </si>
  <si>
    <t>TRANSRADIAL PROSTHETIC</t>
  </si>
  <si>
    <t>UPPER LIMB ORTHOTIC</t>
  </si>
  <si>
    <t>TRASNTIBIAL PROSTHETIC</t>
  </si>
  <si>
    <t>KNEE DISARTICULATION PROSTHETIC</t>
  </si>
  <si>
    <t>SCIENCE OF BIOMECHANIC PROSTHETIC</t>
  </si>
  <si>
    <t>ADVANCE PATOLOGY</t>
  </si>
  <si>
    <t>PSYCOLOGY</t>
  </si>
  <si>
    <t>SPINAL ORTHOTIC</t>
  </si>
  <si>
    <t>UPPER LIMB PROSTHETIC</t>
  </si>
  <si>
    <t>ENTREPRENEURSHIPS</t>
  </si>
  <si>
    <t>ETIKA DAN HUKUM KESEHATAN</t>
  </si>
  <si>
    <t>PRODI : D-IV ORTOTIK PROSTETIK</t>
  </si>
  <si>
    <t>BASIC BIOMECHANIC FOR SPINAL</t>
  </si>
  <si>
    <t>STATISTIC</t>
  </si>
  <si>
    <t>CITIZENSHIP</t>
  </si>
  <si>
    <t>ENGLISH</t>
  </si>
  <si>
    <t>KNEE ANKLE FOOT ORTHOTICS</t>
  </si>
  <si>
    <t>HIP KNEE ANKLE FOOT ORTHOTICS</t>
  </si>
  <si>
    <t>UPPER LIB PROSTHETICS</t>
  </si>
  <si>
    <t>PARTIAL FOOT PROSTHETICS</t>
  </si>
  <si>
    <t>KNEE DISARTICULATION PROSTHETICS</t>
  </si>
  <si>
    <t>HIP DISATRICULATION PROSTHETICS</t>
  </si>
  <si>
    <t>TRASNFEMORAL PROSTHETICS</t>
  </si>
  <si>
    <t>BASIC BIOMECHANICS</t>
  </si>
  <si>
    <t>INTRODUCTION TO PROSTHETICS AND ORTOTICS</t>
  </si>
  <si>
    <t>PATOLOGY AND EMERGENCY</t>
  </si>
  <si>
    <t>PHYSOLOGY</t>
  </si>
  <si>
    <t>ANATOMY</t>
  </si>
  <si>
    <t>TABEL</t>
  </si>
  <si>
    <t>PRODI : D-III FISIOTERAPI</t>
  </si>
  <si>
    <t>TEKNOLOGI INFORMASI</t>
  </si>
  <si>
    <t>FISIKA DASAR</t>
  </si>
  <si>
    <t>FISIOLOGI DASAR</t>
  </si>
  <si>
    <t>ANATOMI DASAR</t>
  </si>
  <si>
    <t>ANATOMI EKSTREMITAS SUPERIOR</t>
  </si>
  <si>
    <t>ANATOMI EKSTREMITAS INFERIOR</t>
  </si>
  <si>
    <t>ANATOMI HISTOLOGI</t>
  </si>
  <si>
    <t>ISBD</t>
  </si>
  <si>
    <t>PPKN</t>
  </si>
  <si>
    <t>TERAPI LATIHAN KHUSUS</t>
  </si>
  <si>
    <t>TERAPI MANUAL</t>
  </si>
  <si>
    <t>TERAPI ELEKTRO LFC</t>
  </si>
  <si>
    <t>TERAPI ELEKTRO MFC</t>
  </si>
  <si>
    <t>TERAPI ELEKTRO HFC</t>
  </si>
  <si>
    <t>TERAPI HIDRO</t>
  </si>
  <si>
    <t>TERAPI AKTINO</t>
  </si>
  <si>
    <t>PEMERIKSAAN DAN PENGUKURAN FT</t>
  </si>
  <si>
    <t>PATOLOGI KHUSUS KARDIOPULMONAL</t>
  </si>
  <si>
    <t>PATOLOGI KHUSUS NEURO &amp; MUSKULO</t>
  </si>
  <si>
    <t>PATOLOGI KHUSUS REMATOLOGI</t>
  </si>
  <si>
    <t>KOMUNIKASI PROFESIONAL</t>
  </si>
  <si>
    <t>FISIOTERAPI INTEGUMEN</t>
  </si>
  <si>
    <t>KEWIRAUSAHAAN FISIOTERAPI</t>
  </si>
  <si>
    <t>FT KEGAWATDARURATAN</t>
  </si>
  <si>
    <t>METODOLOGI PENELITIAN &amp; STATISTIK</t>
  </si>
  <si>
    <t>FISIOTERAPI OLAHRAGA</t>
  </si>
  <si>
    <t>FISIOTERAPI KOMUNITAS</t>
  </si>
  <si>
    <t>PRODI : D-IV FISIOTERAPI</t>
  </si>
  <si>
    <t>PSIKOLOGI KESEHATAN</t>
  </si>
  <si>
    <t>ANATOMI EKSTREMITAS BAWAH</t>
  </si>
  <si>
    <t>ANATOMI EKSTREMITAS ATAS</t>
  </si>
  <si>
    <t xml:space="preserve">PPKN </t>
  </si>
  <si>
    <t>PATOLOGI NEURO &amp; MUSKULO</t>
  </si>
  <si>
    <t>PATOLOGI PEDIATRI, REMATOLOGI &amp; OBSIGN</t>
  </si>
  <si>
    <t>PATOLOGI KARDIO, PULMO, THT, KULIT &amp; GIGI</t>
  </si>
  <si>
    <t xml:space="preserve">TERAPI MEKANIK </t>
  </si>
  <si>
    <t>PATOFISIOLOGI NYERI</t>
  </si>
  <si>
    <t>PENGUKURAN FISIOTERAPI</t>
  </si>
  <si>
    <t>PATOFISIOLOGI MUSKULOSKELETAL</t>
  </si>
  <si>
    <t>PEMERIKSAAN FISIOTERAPI</t>
  </si>
  <si>
    <t>EVIDENCE BASED PRACTICE</t>
  </si>
  <si>
    <t xml:space="preserve">STATISTIK </t>
  </si>
  <si>
    <t>FT INTEGUMENT</t>
  </si>
  <si>
    <t>FT PEDIATRIK I</t>
  </si>
  <si>
    <t>FT OLAHRAGA</t>
  </si>
  <si>
    <t>FT KESEHATAN REPRODUKSI</t>
  </si>
  <si>
    <t>FT GERIATRI</t>
  </si>
  <si>
    <t>TERAPI MANUAL II</t>
  </si>
  <si>
    <t>FT KOMPREHENSIF</t>
  </si>
  <si>
    <t>HASIL MONITORING REKAPITULASI MATA KULIAH YANG MENGGUNAKAN SOLLETA</t>
  </si>
  <si>
    <t>D-III KEP</t>
  </si>
  <si>
    <t>D-IV KEP</t>
  </si>
  <si>
    <t>D-III TW</t>
  </si>
  <si>
    <t>D-IV TW</t>
  </si>
  <si>
    <t>D-III AKP</t>
  </si>
  <si>
    <t>D-IV AKP</t>
  </si>
  <si>
    <t>D-III FT</t>
  </si>
  <si>
    <t>D-IV FT</t>
  </si>
  <si>
    <t>D-III OP</t>
  </si>
  <si>
    <t>D-IV OP</t>
  </si>
  <si>
    <t>D-III OT</t>
  </si>
  <si>
    <t>D-IV OT</t>
  </si>
  <si>
    <t>D-III KEB</t>
  </si>
  <si>
    <t>D-IV KEB</t>
  </si>
  <si>
    <t>D-III ANAF</t>
  </si>
  <si>
    <t>D-III FARM</t>
  </si>
  <si>
    <t>PROF NERS</t>
  </si>
  <si>
    <t>PER JULI S/D DESEMBER 2020</t>
  </si>
  <si>
    <t>SELISIH MK</t>
  </si>
  <si>
    <t>NERS</t>
  </si>
  <si>
    <t>PERSENTASE GENAP TA 19/20</t>
  </si>
  <si>
    <t>PERSENTASE GANJIL TA 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</si>
</sst>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</font>
    <font>
      <b/>
      <sz val="11"/>
      <name val="Arial Narrow"/>
      <family val="2"/>
      <charset val="204"/>
    </font>
    <font>
      <sz val="11"/>
      <color theme="1"/>
      <name val="Arial Narrow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1" fontId="1" fillId="0" borderId="1" xfId="0" applyNumberFormat="1" applyFont="1" applyBorder="1"/>
    <xf numFmtId="0" fontId="1" fillId="0" borderId="4" xfId="0" applyFont="1" applyBorder="1"/>
    <xf numFmtId="0" fontId="1" fillId="0" borderId="3" xfId="0" applyFont="1" applyFill="1" applyBorder="1" applyAlignment="1">
      <alignment horizontal="center" vertical="center"/>
    </xf>
    <xf numFmtId="1" fontId="1" fillId="0" borderId="2" xfId="0" applyNumberFormat="1" applyFont="1" applyBorder="1"/>
    <xf numFmtId="0" fontId="1" fillId="0" borderId="5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11" xfId="0" applyFont="1" applyBorder="1"/>
    <xf numFmtId="0" fontId="1" fillId="0" borderId="12" xfId="0" applyFont="1" applyBorder="1"/>
    <xf numFmtId="0" fontId="1" fillId="0" borderId="13" xfId="0" quotePrefix="1" applyFont="1" applyBorder="1" applyAlignment="1">
      <alignment horizontal="right"/>
    </xf>
    <xf numFmtId="0" fontId="2" fillId="0" borderId="14" xfId="0" applyFont="1" applyBorder="1"/>
    <xf numFmtId="2" fontId="2" fillId="0" borderId="1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0" xfId="1" applyFont="1" applyBorder="1" applyAlignment="1">
      <alignment vertical="center"/>
    </xf>
    <xf numFmtId="0" fontId="8" fillId="0" borderId="0" xfId="0" applyFont="1"/>
    <xf numFmtId="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9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0" fillId="3" borderId="3" xfId="0" applyFill="1" applyBorder="1"/>
    <xf numFmtId="0" fontId="0" fillId="0" borderId="3" xfId="0" applyFill="1" applyBorder="1"/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9" fontId="8" fillId="2" borderId="11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9" fontId="8" fillId="2" borderId="14" xfId="0" applyNumberFormat="1" applyFont="1" applyFill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/>
    <xf numFmtId="0" fontId="9" fillId="0" borderId="24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5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2" fillId="0" borderId="0" xfId="0" applyFont="1" applyBorder="1"/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1" fillId="0" borderId="27" xfId="0" applyNumberFormat="1" applyFont="1" applyBorder="1"/>
    <xf numFmtId="1" fontId="1" fillId="0" borderId="28" xfId="0" applyNumberFormat="1" applyFont="1" applyBorder="1"/>
    <xf numFmtId="9" fontId="9" fillId="0" borderId="4" xfId="0" applyNumberFormat="1" applyFont="1" applyBorder="1" applyAlignment="1">
      <alignment horizontal="center"/>
    </xf>
    <xf numFmtId="9" fontId="9" fillId="4" borderId="4" xfId="0" applyNumberFormat="1" applyFont="1" applyFill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9" fontId="8" fillId="0" borderId="3" xfId="0" applyNumberFormat="1" applyFont="1" applyFill="1" applyBorder="1" applyAlignment="1">
      <alignment horizont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>
                <a:effectLst/>
              </a:rPr>
              <a:t>HASIL MONITORING REKAPITULASI MK PENGGUNAAN SOLLETA</a:t>
            </a:r>
            <a:endParaRPr lang="en-US">
              <a:effectLst/>
            </a:endParaRPr>
          </a:p>
          <a:p>
            <a:pPr algn="ctr">
              <a:defRPr/>
            </a:pPr>
            <a:r>
              <a:rPr lang="en-US" sz="1800" b="1" i="0" baseline="0">
                <a:effectLst/>
              </a:rPr>
              <a:t>TAHUN 2020</a:t>
            </a:r>
            <a:endParaRPr lang="en-US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GRAFIK!$C$6</c:f>
              <c:strCache>
                <c:ptCount val="1"/>
                <c:pt idx="0">
                  <c:v>PERSENTASE GENAP TA 19/20</c:v>
                </c:pt>
              </c:strCache>
            </c:strRef>
          </c:tx>
          <c:invertIfNegative val="0"/>
          <c:cat>
            <c:strRef>
              <c:f>GRAFIK!$B$7:$B$24</c:f>
              <c:strCache>
                <c:ptCount val="18"/>
                <c:pt idx="0">
                  <c:v>D-III KEP</c:v>
                </c:pt>
                <c:pt idx="1">
                  <c:v>D-IV KEP</c:v>
                </c:pt>
                <c:pt idx="2">
                  <c:v>NERS</c:v>
                </c:pt>
                <c:pt idx="3">
                  <c:v>D-III TW</c:v>
                </c:pt>
                <c:pt idx="4">
                  <c:v>D-IV TW</c:v>
                </c:pt>
                <c:pt idx="5">
                  <c:v>D-III AKP</c:v>
                </c:pt>
                <c:pt idx="6">
                  <c:v>D-IV AKP</c:v>
                </c:pt>
                <c:pt idx="7">
                  <c:v>D-III FT</c:v>
                </c:pt>
                <c:pt idx="8">
                  <c:v>D-IV FT</c:v>
                </c:pt>
                <c:pt idx="9">
                  <c:v>D-III OP</c:v>
                </c:pt>
                <c:pt idx="10">
                  <c:v>D-IV OP</c:v>
                </c:pt>
                <c:pt idx="11">
                  <c:v>D-III OT</c:v>
                </c:pt>
                <c:pt idx="12">
                  <c:v>D-IV OT</c:v>
                </c:pt>
                <c:pt idx="13">
                  <c:v>D-III KEB</c:v>
                </c:pt>
                <c:pt idx="14">
                  <c:v>D-IV KEB</c:v>
                </c:pt>
                <c:pt idx="15">
                  <c:v>D-III ANAF</c:v>
                </c:pt>
                <c:pt idx="16">
                  <c:v>D-III FARM</c:v>
                </c:pt>
                <c:pt idx="17">
                  <c:v>D-III JAMU</c:v>
                </c:pt>
              </c:strCache>
            </c:strRef>
          </c:cat>
          <c:val>
            <c:numRef>
              <c:f>GRAFIK!$C$7:$C$24</c:f>
              <c:numCache>
                <c:formatCode>0%</c:formatCode>
                <c:ptCount val="18"/>
                <c:pt idx="0">
                  <c:v>0.71</c:v>
                </c:pt>
                <c:pt idx="1">
                  <c:v>0.65</c:v>
                </c:pt>
                <c:pt idx="2">
                  <c:v>0</c:v>
                </c:pt>
                <c:pt idx="3">
                  <c:v>0.76</c:v>
                </c:pt>
                <c:pt idx="4">
                  <c:v>0.92</c:v>
                </c:pt>
                <c:pt idx="5">
                  <c:v>0.55000000000000004</c:v>
                </c:pt>
                <c:pt idx="6">
                  <c:v>0.56999999999999995</c:v>
                </c:pt>
                <c:pt idx="7">
                  <c:v>0.82</c:v>
                </c:pt>
                <c:pt idx="8">
                  <c:v>0.5</c:v>
                </c:pt>
                <c:pt idx="9">
                  <c:v>0.17</c:v>
                </c:pt>
                <c:pt idx="10">
                  <c:v>0.22</c:v>
                </c:pt>
                <c:pt idx="11">
                  <c:v>0.16</c:v>
                </c:pt>
                <c:pt idx="12">
                  <c:v>0.1</c:v>
                </c:pt>
                <c:pt idx="13">
                  <c:v>0.22</c:v>
                </c:pt>
                <c:pt idx="14">
                  <c:v>0.52</c:v>
                </c:pt>
                <c:pt idx="15">
                  <c:v>0.88</c:v>
                </c:pt>
                <c:pt idx="16">
                  <c:v>1</c:v>
                </c:pt>
                <c:pt idx="17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GRAFIK!$D$6</c:f>
              <c:strCache>
                <c:ptCount val="1"/>
                <c:pt idx="0">
                  <c:v>PERSENTASE GANJIL TA 20/21</c:v>
                </c:pt>
              </c:strCache>
            </c:strRef>
          </c:tx>
          <c:invertIfNegative val="0"/>
          <c:cat>
            <c:strRef>
              <c:f>GRAFIK!$B$7:$B$24</c:f>
              <c:strCache>
                <c:ptCount val="18"/>
                <c:pt idx="0">
                  <c:v>D-III KEP</c:v>
                </c:pt>
                <c:pt idx="1">
                  <c:v>D-IV KEP</c:v>
                </c:pt>
                <c:pt idx="2">
                  <c:v>NERS</c:v>
                </c:pt>
                <c:pt idx="3">
                  <c:v>D-III TW</c:v>
                </c:pt>
                <c:pt idx="4">
                  <c:v>D-IV TW</c:v>
                </c:pt>
                <c:pt idx="5">
                  <c:v>D-III AKP</c:v>
                </c:pt>
                <c:pt idx="6">
                  <c:v>D-IV AKP</c:v>
                </c:pt>
                <c:pt idx="7">
                  <c:v>D-III FT</c:v>
                </c:pt>
                <c:pt idx="8">
                  <c:v>D-IV FT</c:v>
                </c:pt>
                <c:pt idx="9">
                  <c:v>D-III OP</c:v>
                </c:pt>
                <c:pt idx="10">
                  <c:v>D-IV OP</c:v>
                </c:pt>
                <c:pt idx="11">
                  <c:v>D-III OT</c:v>
                </c:pt>
                <c:pt idx="12">
                  <c:v>D-IV OT</c:v>
                </c:pt>
                <c:pt idx="13">
                  <c:v>D-III KEB</c:v>
                </c:pt>
                <c:pt idx="14">
                  <c:v>D-IV KEB</c:v>
                </c:pt>
                <c:pt idx="15">
                  <c:v>D-III ANAF</c:v>
                </c:pt>
                <c:pt idx="16">
                  <c:v>D-III FARM</c:v>
                </c:pt>
                <c:pt idx="17">
                  <c:v>D-III JAMU</c:v>
                </c:pt>
              </c:strCache>
            </c:strRef>
          </c:cat>
          <c:val>
            <c:numRef>
              <c:f>GRAFIK!$D$7:$D$24</c:f>
              <c:numCache>
                <c:formatCode>0%</c:formatCode>
                <c:ptCount val="18"/>
                <c:pt idx="0">
                  <c:v>0.64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0.71</c:v>
                </c:pt>
                <c:pt idx="6">
                  <c:v>0.69</c:v>
                </c:pt>
                <c:pt idx="7">
                  <c:v>0.94</c:v>
                </c:pt>
                <c:pt idx="8">
                  <c:v>0.94</c:v>
                </c:pt>
                <c:pt idx="9">
                  <c:v>0.33</c:v>
                </c:pt>
                <c:pt idx="10">
                  <c:v>0.16</c:v>
                </c:pt>
                <c:pt idx="11">
                  <c:v>0.4</c:v>
                </c:pt>
                <c:pt idx="12">
                  <c:v>0.54</c:v>
                </c:pt>
                <c:pt idx="13">
                  <c:v>0.43</c:v>
                </c:pt>
                <c:pt idx="14">
                  <c:v>0.38</c:v>
                </c:pt>
                <c:pt idx="15">
                  <c:v>0.96</c:v>
                </c:pt>
                <c:pt idx="16">
                  <c:v>0.72</c:v>
                </c:pt>
                <c:pt idx="17">
                  <c:v>0.92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131968"/>
        <c:axId val="124133760"/>
        <c:axId val="0"/>
      </c:bar3DChart>
      <c:catAx>
        <c:axId val="124131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4133760"/>
        <c:crosses val="autoZero"/>
        <c:auto val="1"/>
        <c:lblAlgn val="ctr"/>
        <c:lblOffset val="100"/>
        <c:noMultiLvlLbl val="0"/>
      </c:catAx>
      <c:valAx>
        <c:axId val="12413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Persentase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124131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PENGGUNAAN SOLLETA</a:t>
            </a:r>
          </a:p>
          <a:p>
            <a:pPr>
              <a:defRPr/>
            </a:pPr>
            <a:r>
              <a:rPr lang="en-US"/>
              <a:t>PER JULI S/D DESEMBER 2020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'JUL-DES'!$R$8:$R$25</c:f>
              <c:strCache>
                <c:ptCount val="18"/>
                <c:pt idx="0">
                  <c:v>D-III KEP</c:v>
                </c:pt>
                <c:pt idx="1">
                  <c:v>D-IV KEP</c:v>
                </c:pt>
                <c:pt idx="2">
                  <c:v>PROF NERS</c:v>
                </c:pt>
                <c:pt idx="3">
                  <c:v>D-III TW</c:v>
                </c:pt>
                <c:pt idx="4">
                  <c:v>D-IV TW</c:v>
                </c:pt>
                <c:pt idx="5">
                  <c:v>D-III AKP</c:v>
                </c:pt>
                <c:pt idx="6">
                  <c:v>D-IV AKP</c:v>
                </c:pt>
                <c:pt idx="7">
                  <c:v>D-III FT</c:v>
                </c:pt>
                <c:pt idx="8">
                  <c:v>D-IV FT</c:v>
                </c:pt>
                <c:pt idx="9">
                  <c:v>D-III OP</c:v>
                </c:pt>
                <c:pt idx="10">
                  <c:v>D-IV OP</c:v>
                </c:pt>
                <c:pt idx="11">
                  <c:v>D-III OT</c:v>
                </c:pt>
                <c:pt idx="12">
                  <c:v>D-IV OT</c:v>
                </c:pt>
                <c:pt idx="13">
                  <c:v>D-III KEB</c:v>
                </c:pt>
                <c:pt idx="14">
                  <c:v>D-IV KEB</c:v>
                </c:pt>
                <c:pt idx="15">
                  <c:v>D-III ANAF</c:v>
                </c:pt>
                <c:pt idx="16">
                  <c:v>D-III FARM</c:v>
                </c:pt>
                <c:pt idx="17">
                  <c:v>D-III JAMU</c:v>
                </c:pt>
              </c:strCache>
            </c:strRef>
          </c:cat>
          <c:val>
            <c:numRef>
              <c:f>'JUL-DES'!$S$8:$S$25</c:f>
              <c:numCache>
                <c:formatCode>0%</c:formatCode>
                <c:ptCount val="18"/>
                <c:pt idx="0">
                  <c:v>0.64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0.71</c:v>
                </c:pt>
                <c:pt idx="6">
                  <c:v>0.69</c:v>
                </c:pt>
                <c:pt idx="7">
                  <c:v>0.94</c:v>
                </c:pt>
                <c:pt idx="8">
                  <c:v>0.94</c:v>
                </c:pt>
                <c:pt idx="9">
                  <c:v>0.33</c:v>
                </c:pt>
                <c:pt idx="10">
                  <c:v>0.16</c:v>
                </c:pt>
                <c:pt idx="11">
                  <c:v>0.4</c:v>
                </c:pt>
                <c:pt idx="12">
                  <c:v>0.54</c:v>
                </c:pt>
                <c:pt idx="13">
                  <c:v>0.43</c:v>
                </c:pt>
                <c:pt idx="14">
                  <c:v>0.38</c:v>
                </c:pt>
                <c:pt idx="15">
                  <c:v>0.96</c:v>
                </c:pt>
                <c:pt idx="16">
                  <c:v>0.72</c:v>
                </c:pt>
                <c:pt idx="17">
                  <c:v>0.92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833152"/>
        <c:axId val="78835072"/>
        <c:axId val="0"/>
      </c:bar3DChart>
      <c:catAx>
        <c:axId val="78833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8835072"/>
        <c:crosses val="autoZero"/>
        <c:auto val="1"/>
        <c:lblAlgn val="ctr"/>
        <c:lblOffset val="100"/>
        <c:noMultiLvlLbl val="0"/>
      </c:catAx>
      <c:valAx>
        <c:axId val="7883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Persentase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78833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PENGGUNAAN SOLLETA</a:t>
            </a:r>
          </a:p>
          <a:p>
            <a:pPr>
              <a:defRPr/>
            </a:pPr>
            <a:r>
              <a:rPr lang="en-US"/>
              <a:t>PER MARET S/D JUNI 2020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'MAR-JUN'!$J$7:$J$23</c:f>
              <c:strCache>
                <c:ptCount val="17"/>
                <c:pt idx="0">
                  <c:v>D-III KEP</c:v>
                </c:pt>
                <c:pt idx="1">
                  <c:v>D-IV KEP</c:v>
                </c:pt>
                <c:pt idx="2">
                  <c:v>D-III TW</c:v>
                </c:pt>
                <c:pt idx="3">
                  <c:v>D-IV TW</c:v>
                </c:pt>
                <c:pt idx="4">
                  <c:v>D-III AKP</c:v>
                </c:pt>
                <c:pt idx="5">
                  <c:v>D-IV AKP</c:v>
                </c:pt>
                <c:pt idx="6">
                  <c:v>D-III FT</c:v>
                </c:pt>
                <c:pt idx="7">
                  <c:v>D-IV FT</c:v>
                </c:pt>
                <c:pt idx="8">
                  <c:v>D-III OP</c:v>
                </c:pt>
                <c:pt idx="9">
                  <c:v>D-IV OP</c:v>
                </c:pt>
                <c:pt idx="10">
                  <c:v>D-III OT</c:v>
                </c:pt>
                <c:pt idx="11">
                  <c:v>D-IV OT</c:v>
                </c:pt>
                <c:pt idx="12">
                  <c:v>D-III KEB</c:v>
                </c:pt>
                <c:pt idx="13">
                  <c:v>D-IV KEB</c:v>
                </c:pt>
                <c:pt idx="14">
                  <c:v>D-III ANAF</c:v>
                </c:pt>
                <c:pt idx="15">
                  <c:v>D-III FARM</c:v>
                </c:pt>
                <c:pt idx="16">
                  <c:v>D-III JAMU</c:v>
                </c:pt>
              </c:strCache>
            </c:strRef>
          </c:cat>
          <c:val>
            <c:numRef>
              <c:f>'MAR-JUN'!$K$7:$K$23</c:f>
              <c:numCache>
                <c:formatCode>0%</c:formatCode>
                <c:ptCount val="17"/>
                <c:pt idx="0">
                  <c:v>0.71</c:v>
                </c:pt>
                <c:pt idx="1">
                  <c:v>0.65</c:v>
                </c:pt>
                <c:pt idx="2">
                  <c:v>0.76</c:v>
                </c:pt>
                <c:pt idx="3">
                  <c:v>0.92</c:v>
                </c:pt>
                <c:pt idx="4">
                  <c:v>0.55000000000000004</c:v>
                </c:pt>
                <c:pt idx="5">
                  <c:v>0.56999999999999995</c:v>
                </c:pt>
                <c:pt idx="6">
                  <c:v>0.82</c:v>
                </c:pt>
                <c:pt idx="7">
                  <c:v>0.5</c:v>
                </c:pt>
                <c:pt idx="8">
                  <c:v>0.17</c:v>
                </c:pt>
                <c:pt idx="9">
                  <c:v>0.22</c:v>
                </c:pt>
                <c:pt idx="10">
                  <c:v>0.16</c:v>
                </c:pt>
                <c:pt idx="11">
                  <c:v>0.1</c:v>
                </c:pt>
                <c:pt idx="12">
                  <c:v>0.22</c:v>
                </c:pt>
                <c:pt idx="13">
                  <c:v>0.52</c:v>
                </c:pt>
                <c:pt idx="14">
                  <c:v>0.88</c:v>
                </c:pt>
                <c:pt idx="15">
                  <c:v>1</c:v>
                </c:pt>
                <c:pt idx="16">
                  <c:v>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652352"/>
        <c:axId val="58261888"/>
        <c:axId val="0"/>
      </c:bar3DChart>
      <c:catAx>
        <c:axId val="123652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58261888"/>
        <c:crosses val="autoZero"/>
        <c:auto val="1"/>
        <c:lblAlgn val="ctr"/>
        <c:lblOffset val="100"/>
        <c:noMultiLvlLbl val="0"/>
      </c:catAx>
      <c:valAx>
        <c:axId val="58261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2365235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9525</xdr:rowOff>
    </xdr:from>
    <xdr:to>
      <xdr:col>22</xdr:col>
      <xdr:colOff>114300</xdr:colOff>
      <xdr:row>24</xdr:row>
      <xdr:rowOff>80961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33</xdr:row>
      <xdr:rowOff>9525</xdr:rowOff>
    </xdr:from>
    <xdr:to>
      <xdr:col>12</xdr:col>
      <xdr:colOff>38100</xdr:colOff>
      <xdr:row>55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171450</xdr:rowOff>
    </xdr:from>
    <xdr:to>
      <xdr:col>6</xdr:col>
      <xdr:colOff>161926</xdr:colOff>
      <xdr:row>51</xdr:row>
      <xdr:rowOff>157162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61"/>
  <sheetViews>
    <sheetView tabSelected="1" zoomScaleNormal="100" workbookViewId="0">
      <selection activeCell="K28" sqref="K28"/>
    </sheetView>
  </sheetViews>
  <sheetFormatPr defaultRowHeight="15" x14ac:dyDescent="0.25"/>
  <cols>
    <col min="1" max="1" width="6.28515625" customWidth="1"/>
    <col min="2" max="2" width="21.140625" customWidth="1"/>
    <col min="3" max="3" width="22.42578125" style="88" bestFit="1" customWidth="1"/>
    <col min="4" max="4" width="25.28515625" style="88" customWidth="1"/>
    <col min="8" max="8" width="9.140625" customWidth="1"/>
  </cols>
  <sheetData>
    <row r="1" spans="1:8" ht="16.5" x14ac:dyDescent="0.3">
      <c r="A1" s="97" t="s">
        <v>399</v>
      </c>
      <c r="B1" s="97"/>
      <c r="C1" s="97"/>
      <c r="D1" s="97"/>
    </row>
    <row r="2" spans="1:8" ht="16.5" x14ac:dyDescent="0.25">
      <c r="A2" s="98" t="s">
        <v>27</v>
      </c>
      <c r="B2" s="98"/>
      <c r="C2" s="98"/>
      <c r="D2" s="98"/>
    </row>
    <row r="3" spans="1:8" ht="16.5" x14ac:dyDescent="0.25">
      <c r="A3" s="98" t="s">
        <v>32</v>
      </c>
      <c r="B3" s="98"/>
      <c r="C3" s="98"/>
      <c r="D3" s="98"/>
    </row>
    <row r="4" spans="1:8" ht="16.5" x14ac:dyDescent="0.25">
      <c r="A4" s="98" t="s">
        <v>417</v>
      </c>
      <c r="B4" s="98"/>
      <c r="C4" s="98"/>
      <c r="D4" s="98"/>
    </row>
    <row r="5" spans="1:8" ht="16.5" x14ac:dyDescent="0.3">
      <c r="A5" s="1"/>
      <c r="B5" s="1"/>
      <c r="C5" s="86"/>
      <c r="D5" s="86"/>
    </row>
    <row r="6" spans="1:8" ht="30" customHeight="1" x14ac:dyDescent="0.25">
      <c r="A6" s="72" t="s">
        <v>0</v>
      </c>
      <c r="B6" s="72" t="s">
        <v>1</v>
      </c>
      <c r="C6" s="87" t="s">
        <v>420</v>
      </c>
      <c r="D6" s="87" t="s">
        <v>421</v>
      </c>
    </row>
    <row r="7" spans="1:8" ht="16.5" x14ac:dyDescent="0.3">
      <c r="A7" s="2">
        <v>1</v>
      </c>
      <c r="B7" s="2" t="s">
        <v>400</v>
      </c>
      <c r="C7" s="90">
        <v>0.71</v>
      </c>
      <c r="D7" s="90">
        <v>0.64</v>
      </c>
      <c r="F7" s="73"/>
      <c r="H7" s="24"/>
    </row>
    <row r="8" spans="1:8" ht="16.5" x14ac:dyDescent="0.3">
      <c r="A8" s="2">
        <v>2</v>
      </c>
      <c r="B8" s="2" t="s">
        <v>401</v>
      </c>
      <c r="C8" s="90">
        <v>0.65</v>
      </c>
      <c r="D8" s="90">
        <v>1</v>
      </c>
      <c r="F8" s="73"/>
      <c r="H8" s="24"/>
    </row>
    <row r="9" spans="1:8" ht="16.5" x14ac:dyDescent="0.3">
      <c r="A9" s="2">
        <v>3</v>
      </c>
      <c r="B9" s="2" t="s">
        <v>419</v>
      </c>
      <c r="C9" s="91">
        <v>0</v>
      </c>
      <c r="D9" s="90">
        <v>1</v>
      </c>
      <c r="F9" s="73"/>
      <c r="H9" s="24"/>
    </row>
    <row r="10" spans="1:8" ht="16.5" x14ac:dyDescent="0.3">
      <c r="A10" s="2">
        <v>4</v>
      </c>
      <c r="B10" s="2" t="s">
        <v>402</v>
      </c>
      <c r="C10" s="90">
        <v>0.76</v>
      </c>
      <c r="D10" s="90">
        <v>1</v>
      </c>
      <c r="F10" s="73"/>
      <c r="H10" s="24"/>
    </row>
    <row r="11" spans="1:8" ht="16.5" x14ac:dyDescent="0.3">
      <c r="A11" s="2">
        <v>5</v>
      </c>
      <c r="B11" s="2" t="s">
        <v>403</v>
      </c>
      <c r="C11" s="90">
        <v>0.92</v>
      </c>
      <c r="D11" s="90">
        <v>1</v>
      </c>
      <c r="F11" s="73"/>
      <c r="H11" s="24"/>
    </row>
    <row r="12" spans="1:8" ht="16.5" x14ac:dyDescent="0.3">
      <c r="A12" s="2">
        <v>6</v>
      </c>
      <c r="B12" s="2" t="s">
        <v>404</v>
      </c>
      <c r="C12" s="90">
        <v>0.55000000000000004</v>
      </c>
      <c r="D12" s="90">
        <v>0.71</v>
      </c>
      <c r="F12" s="73"/>
      <c r="H12" s="24"/>
    </row>
    <row r="13" spans="1:8" ht="16.5" x14ac:dyDescent="0.3">
      <c r="A13" s="2">
        <v>7</v>
      </c>
      <c r="B13" s="5" t="s">
        <v>405</v>
      </c>
      <c r="C13" s="90">
        <v>0.56999999999999995</v>
      </c>
      <c r="D13" s="90">
        <v>0.69</v>
      </c>
      <c r="F13" s="73"/>
      <c r="H13" s="24"/>
    </row>
    <row r="14" spans="1:8" ht="16.5" x14ac:dyDescent="0.3">
      <c r="A14" s="2">
        <v>8</v>
      </c>
      <c r="B14" s="2" t="s">
        <v>406</v>
      </c>
      <c r="C14" s="90">
        <v>0.82</v>
      </c>
      <c r="D14" s="90">
        <v>0.94</v>
      </c>
      <c r="F14" s="73"/>
      <c r="H14" s="24"/>
    </row>
    <row r="15" spans="1:8" ht="16.5" x14ac:dyDescent="0.3">
      <c r="A15" s="2">
        <v>9</v>
      </c>
      <c r="B15" s="2" t="s">
        <v>407</v>
      </c>
      <c r="C15" s="90">
        <v>0.5</v>
      </c>
      <c r="D15" s="90">
        <v>0.94</v>
      </c>
      <c r="F15" s="73"/>
      <c r="H15" s="24"/>
    </row>
    <row r="16" spans="1:8" ht="16.5" x14ac:dyDescent="0.3">
      <c r="A16" s="2">
        <v>10</v>
      </c>
      <c r="B16" s="5" t="s">
        <v>408</v>
      </c>
      <c r="C16" s="90">
        <v>0.17</v>
      </c>
      <c r="D16" s="90">
        <v>0.33</v>
      </c>
      <c r="F16" s="73"/>
      <c r="H16" s="24"/>
    </row>
    <row r="17" spans="1:8" ht="16.5" x14ac:dyDescent="0.3">
      <c r="A17" s="2">
        <v>11</v>
      </c>
      <c r="B17" s="5" t="s">
        <v>409</v>
      </c>
      <c r="C17" s="90">
        <v>0.22</v>
      </c>
      <c r="D17" s="90">
        <v>0.16</v>
      </c>
      <c r="F17" s="73"/>
      <c r="H17" s="24"/>
    </row>
    <row r="18" spans="1:8" ht="16.5" x14ac:dyDescent="0.3">
      <c r="A18" s="2">
        <v>12</v>
      </c>
      <c r="B18" s="2" t="s">
        <v>410</v>
      </c>
      <c r="C18" s="90">
        <v>0.16</v>
      </c>
      <c r="D18" s="90">
        <v>0.4</v>
      </c>
      <c r="F18" s="73"/>
      <c r="H18" s="24"/>
    </row>
    <row r="19" spans="1:8" ht="16.5" x14ac:dyDescent="0.3">
      <c r="A19" s="2">
        <v>13</v>
      </c>
      <c r="B19" s="5" t="s">
        <v>411</v>
      </c>
      <c r="C19" s="90">
        <v>0.1</v>
      </c>
      <c r="D19" s="90">
        <v>0.54</v>
      </c>
      <c r="F19" s="73"/>
      <c r="H19" s="24"/>
    </row>
    <row r="20" spans="1:8" ht="16.5" x14ac:dyDescent="0.3">
      <c r="A20" s="2">
        <v>14</v>
      </c>
      <c r="B20" s="5" t="s">
        <v>412</v>
      </c>
      <c r="C20" s="90">
        <v>0.22</v>
      </c>
      <c r="D20" s="90">
        <v>0.43</v>
      </c>
      <c r="F20" s="73"/>
      <c r="H20" s="24"/>
    </row>
    <row r="21" spans="1:8" ht="16.5" x14ac:dyDescent="0.3">
      <c r="A21" s="2">
        <v>15</v>
      </c>
      <c r="B21" s="2" t="s">
        <v>413</v>
      </c>
      <c r="C21" s="90">
        <v>0.52</v>
      </c>
      <c r="D21" s="90">
        <v>0.38</v>
      </c>
      <c r="F21" s="73"/>
      <c r="H21" s="24"/>
    </row>
    <row r="22" spans="1:8" ht="16.5" x14ac:dyDescent="0.3">
      <c r="A22" s="2">
        <v>16</v>
      </c>
      <c r="B22" s="5" t="s">
        <v>414</v>
      </c>
      <c r="C22" s="90">
        <v>0.88</v>
      </c>
      <c r="D22" s="90">
        <v>0.96</v>
      </c>
      <c r="F22" s="73"/>
      <c r="H22" s="24"/>
    </row>
    <row r="23" spans="1:8" ht="16.5" x14ac:dyDescent="0.3">
      <c r="A23" s="2">
        <v>17</v>
      </c>
      <c r="B23" s="5" t="s">
        <v>415</v>
      </c>
      <c r="C23" s="90">
        <v>1</v>
      </c>
      <c r="D23" s="90">
        <v>0.72</v>
      </c>
      <c r="F23" s="73"/>
    </row>
    <row r="24" spans="1:8" ht="16.5" x14ac:dyDescent="0.3">
      <c r="A24" s="2">
        <v>18</v>
      </c>
      <c r="B24" s="2" t="s">
        <v>18</v>
      </c>
      <c r="C24" s="90">
        <v>0.86</v>
      </c>
      <c r="D24" s="90">
        <v>0.92</v>
      </c>
      <c r="F24" s="73"/>
    </row>
    <row r="25" spans="1:8" ht="16.5" x14ac:dyDescent="0.3">
      <c r="A25" s="1"/>
      <c r="B25" s="1"/>
      <c r="C25" s="86"/>
      <c r="D25" s="86"/>
    </row>
    <row r="27" spans="1:8" ht="15" customHeight="1" x14ac:dyDescent="0.25"/>
    <row r="51" spans="1:17" s="20" customFormat="1" ht="15.75" thickBot="1" x14ac:dyDescent="0.3">
      <c r="A51"/>
      <c r="B51" s="92" t="s">
        <v>28</v>
      </c>
      <c r="C51" s="92"/>
      <c r="D51" s="92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20" customFormat="1" x14ac:dyDescent="0.25">
      <c r="A52"/>
      <c r="B52" s="93" t="s">
        <v>41</v>
      </c>
      <c r="C52" s="94"/>
      <c r="D52" s="94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20" customFormat="1" ht="15.75" thickBot="1" x14ac:dyDescent="0.3">
      <c r="A53"/>
      <c r="B53" s="95"/>
      <c r="C53" s="96"/>
      <c r="D53" s="96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20" customFormat="1" ht="15" customHeight="1" x14ac:dyDescent="0.25">
      <c r="A54" s="65"/>
      <c r="B54"/>
      <c r="C54" s="88"/>
      <c r="D54" s="88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20" customFormat="1" x14ac:dyDescent="0.25">
      <c r="A55" s="65"/>
      <c r="B55"/>
      <c r="C55" s="88"/>
      <c r="D55" s="88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20" customFormat="1" x14ac:dyDescent="0.25">
      <c r="A56" s="65"/>
      <c r="B56" s="64"/>
      <c r="C56" s="64"/>
      <c r="D56" s="64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20" customFormat="1" x14ac:dyDescent="0.25">
      <c r="A57" s="65"/>
      <c r="B57" s="64"/>
      <c r="C57" s="64"/>
      <c r="D57" s="64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20" customFormat="1" x14ac:dyDescent="0.25">
      <c r="A58" s="65"/>
      <c r="B58" s="64"/>
      <c r="C58" s="64"/>
      <c r="D58" s="64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20" customFormat="1" x14ac:dyDescent="0.25">
      <c r="A59" s="65"/>
      <c r="B59" s="64"/>
      <c r="C59" s="64"/>
      <c r="D59" s="64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20" customFormat="1" x14ac:dyDescent="0.25">
      <c r="A60" s="65"/>
      <c r="B60" s="65"/>
      <c r="C60" s="89"/>
      <c r="D60" s="89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20" customFormat="1" x14ac:dyDescent="0.25">
      <c r="A61" s="65"/>
      <c r="B61" s="65"/>
      <c r="C61" s="89"/>
      <c r="D61" s="89"/>
      <c r="E61"/>
      <c r="F61"/>
      <c r="G61"/>
      <c r="H61"/>
      <c r="I61"/>
      <c r="J61"/>
      <c r="K61"/>
      <c r="L61"/>
      <c r="M61"/>
      <c r="N61"/>
      <c r="O61"/>
      <c r="P61"/>
      <c r="Q61"/>
    </row>
  </sheetData>
  <mergeCells count="6">
    <mergeCell ref="B51:D51"/>
    <mergeCell ref="B52:D53"/>
    <mergeCell ref="A1:D1"/>
    <mergeCell ref="A2:D2"/>
    <mergeCell ref="A3:D3"/>
    <mergeCell ref="A4:D4"/>
  </mergeCells>
  <pageMargins left="0.7" right="0.7" top="0.39" bottom="0.36" header="0.3" footer="0.3"/>
  <pageSetup paperSize="9" scale="94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4" zoomScaleNormal="100" workbookViewId="0">
      <selection activeCell="H22" sqref="H2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242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82</v>
      </c>
      <c r="C9" s="110" t="s">
        <v>83</v>
      </c>
      <c r="D9" s="32" t="s">
        <v>38</v>
      </c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115</v>
      </c>
      <c r="C10" s="111"/>
      <c r="D10" s="32" t="s">
        <v>38</v>
      </c>
      <c r="E10" s="33"/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53</v>
      </c>
      <c r="C11" s="111"/>
      <c r="D11" s="32" t="s">
        <v>38</v>
      </c>
      <c r="E11" s="33"/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195</v>
      </c>
      <c r="C12" s="111"/>
      <c r="D12" s="32" t="s">
        <v>38</v>
      </c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243</v>
      </c>
      <c r="C13" s="111"/>
      <c r="D13" s="32" t="s">
        <v>38</v>
      </c>
      <c r="E13" s="33" t="s">
        <v>38</v>
      </c>
      <c r="F13" s="33" t="s">
        <v>38</v>
      </c>
      <c r="G13" s="33"/>
      <c r="H13" s="33"/>
      <c r="I13" s="33"/>
    </row>
    <row r="14" spans="1:13" ht="18" customHeight="1" x14ac:dyDescent="0.25">
      <c r="A14" s="2">
        <v>6</v>
      </c>
      <c r="B14" s="38" t="s">
        <v>224</v>
      </c>
      <c r="C14" s="111"/>
      <c r="D14" s="32" t="s">
        <v>38</v>
      </c>
      <c r="E14" s="33"/>
      <c r="F14" s="33" t="s">
        <v>247</v>
      </c>
      <c r="G14" s="33"/>
      <c r="H14" s="33"/>
      <c r="I14" s="33"/>
    </row>
    <row r="15" spans="1:13" ht="16.5" x14ac:dyDescent="0.25">
      <c r="A15" s="2">
        <v>7</v>
      </c>
      <c r="B15" s="38" t="s">
        <v>244</v>
      </c>
      <c r="C15" s="111"/>
      <c r="D15" s="32" t="s">
        <v>38</v>
      </c>
      <c r="E15" s="33"/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8" t="s">
        <v>245</v>
      </c>
      <c r="C16" s="111"/>
      <c r="D16" s="32" t="s">
        <v>38</v>
      </c>
      <c r="E16" s="33"/>
      <c r="F16" s="33" t="s">
        <v>38</v>
      </c>
      <c r="G16" s="33"/>
      <c r="H16" s="33"/>
      <c r="I16" s="33"/>
    </row>
    <row r="17" spans="1:9" ht="33" x14ac:dyDescent="0.25">
      <c r="A17" s="2">
        <v>9</v>
      </c>
      <c r="B17" s="38" t="s">
        <v>246</v>
      </c>
      <c r="C17" s="112"/>
      <c r="D17" s="32" t="s">
        <v>38</v>
      </c>
      <c r="E17" s="33" t="s">
        <v>38</v>
      </c>
      <c r="F17" s="33"/>
      <c r="G17" s="33"/>
      <c r="H17" s="33"/>
      <c r="I17" s="33"/>
    </row>
    <row r="18" spans="1:9" ht="16.5" x14ac:dyDescent="0.25">
      <c r="A18" s="2">
        <v>10</v>
      </c>
      <c r="B18" s="38" t="s">
        <v>248</v>
      </c>
      <c r="C18" s="113" t="s">
        <v>92</v>
      </c>
      <c r="D18" s="32"/>
      <c r="E18" s="33"/>
      <c r="F18" s="33" t="s">
        <v>38</v>
      </c>
      <c r="G18" s="33"/>
      <c r="H18" s="33"/>
      <c r="I18" s="33"/>
    </row>
    <row r="19" spans="1:9" ht="16.5" x14ac:dyDescent="0.25">
      <c r="A19" s="2">
        <v>11</v>
      </c>
      <c r="B19" s="38" t="s">
        <v>249</v>
      </c>
      <c r="C19" s="113"/>
      <c r="D19" s="32" t="s">
        <v>38</v>
      </c>
      <c r="E19" s="33" t="s">
        <v>38</v>
      </c>
      <c r="F19" s="33" t="s">
        <v>38</v>
      </c>
      <c r="G19" s="33"/>
      <c r="H19" s="33" t="s">
        <v>38</v>
      </c>
      <c r="I19" s="33" t="s">
        <v>38</v>
      </c>
    </row>
    <row r="20" spans="1:9" ht="16.5" x14ac:dyDescent="0.25">
      <c r="A20" s="2">
        <v>12</v>
      </c>
      <c r="B20" s="38" t="s">
        <v>250</v>
      </c>
      <c r="C20" s="113"/>
      <c r="D20" s="32"/>
      <c r="E20" s="33"/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38" t="s">
        <v>251</v>
      </c>
      <c r="C21" s="113"/>
      <c r="D21" s="32"/>
      <c r="E21" s="33"/>
      <c r="F21" s="33" t="s">
        <v>38</v>
      </c>
      <c r="G21" s="33"/>
      <c r="H21" s="33"/>
      <c r="I21" s="33"/>
    </row>
    <row r="22" spans="1:9" ht="16.5" x14ac:dyDescent="0.25">
      <c r="A22" s="2">
        <v>14</v>
      </c>
      <c r="B22" s="38" t="s">
        <v>252</v>
      </c>
      <c r="C22" s="113"/>
      <c r="D22" s="32" t="s">
        <v>38</v>
      </c>
      <c r="E22" s="33" t="s">
        <v>38</v>
      </c>
      <c r="F22" s="33" t="s">
        <v>38</v>
      </c>
      <c r="G22" s="33"/>
      <c r="H22" s="33"/>
      <c r="I22" s="33" t="s">
        <v>38</v>
      </c>
    </row>
    <row r="23" spans="1:9" ht="16.5" x14ac:dyDescent="0.25">
      <c r="A23" s="2">
        <v>15</v>
      </c>
      <c r="B23" s="38" t="s">
        <v>253</v>
      </c>
      <c r="C23" s="113"/>
      <c r="D23" s="32"/>
      <c r="E23" s="33"/>
      <c r="F23" s="33" t="s">
        <v>38</v>
      </c>
      <c r="G23" s="33"/>
      <c r="H23" s="33"/>
      <c r="I23" s="33"/>
    </row>
    <row r="24" spans="1:9" ht="16.5" x14ac:dyDescent="0.25">
      <c r="A24" s="2">
        <v>16</v>
      </c>
      <c r="B24" s="38" t="s">
        <v>168</v>
      </c>
      <c r="C24" s="113"/>
      <c r="D24" s="32"/>
      <c r="E24" s="33"/>
      <c r="F24" s="33" t="s">
        <v>38</v>
      </c>
      <c r="G24" s="33"/>
      <c r="H24" s="33"/>
      <c r="I24" s="33"/>
    </row>
    <row r="25" spans="1:9" ht="16.5" x14ac:dyDescent="0.25">
      <c r="A25" s="2">
        <v>17</v>
      </c>
      <c r="B25" s="38" t="s">
        <v>85</v>
      </c>
      <c r="C25" s="113"/>
      <c r="D25" s="32"/>
      <c r="E25" s="33"/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38" t="s">
        <v>228</v>
      </c>
      <c r="C26" s="43"/>
      <c r="D26" s="32"/>
      <c r="E26" s="33" t="s">
        <v>38</v>
      </c>
      <c r="F26" s="33"/>
      <c r="G26" s="33"/>
      <c r="H26" s="33"/>
      <c r="I26" s="33"/>
    </row>
    <row r="27" spans="1:9" ht="33" x14ac:dyDescent="0.25">
      <c r="A27" s="2">
        <v>19</v>
      </c>
      <c r="B27" s="38" t="s">
        <v>254</v>
      </c>
      <c r="C27" s="43"/>
      <c r="D27" s="33" t="s">
        <v>38</v>
      </c>
      <c r="E27" s="33"/>
      <c r="F27" s="33" t="s">
        <v>38</v>
      </c>
      <c r="G27" s="33"/>
      <c r="H27" s="33"/>
      <c r="I27" s="33"/>
    </row>
    <row r="28" spans="1:9" ht="16.5" x14ac:dyDescent="0.25">
      <c r="A28" s="2">
        <v>20</v>
      </c>
      <c r="B28" s="38" t="s">
        <v>209</v>
      </c>
      <c r="C28" s="43"/>
      <c r="D28" s="33"/>
      <c r="E28" s="33"/>
      <c r="F28" s="33" t="s">
        <v>38</v>
      </c>
      <c r="G28" s="33"/>
      <c r="H28" s="33"/>
      <c r="I28" s="33"/>
    </row>
    <row r="29" spans="1:9" ht="16.5" x14ac:dyDescent="0.25">
      <c r="A29" s="2">
        <v>21</v>
      </c>
      <c r="B29" s="38" t="s">
        <v>255</v>
      </c>
      <c r="C29" s="43"/>
      <c r="D29" s="46"/>
      <c r="E29" s="33" t="s">
        <v>38</v>
      </c>
      <c r="F29" s="33" t="s">
        <v>38</v>
      </c>
      <c r="G29" s="46"/>
      <c r="H29" s="46"/>
      <c r="I29" s="46"/>
    </row>
    <row r="30" spans="1:9" ht="16.5" x14ac:dyDescent="0.25">
      <c r="A30" s="2">
        <v>22</v>
      </c>
      <c r="B30" s="38" t="s">
        <v>256</v>
      </c>
      <c r="C30" s="43"/>
      <c r="D30" s="33"/>
      <c r="E30" s="33"/>
      <c r="F30" s="33" t="s">
        <v>38</v>
      </c>
      <c r="G30" s="33"/>
      <c r="H30" s="33"/>
      <c r="I30" s="33"/>
    </row>
    <row r="31" spans="1:9" ht="16.5" x14ac:dyDescent="0.25">
      <c r="A31" s="2">
        <v>23</v>
      </c>
      <c r="B31" s="38" t="s">
        <v>257</v>
      </c>
      <c r="C31" s="44"/>
      <c r="D31" s="33" t="s">
        <v>38</v>
      </c>
      <c r="E31" s="33"/>
      <c r="F31" s="33" t="s">
        <v>38</v>
      </c>
      <c r="G31" s="33"/>
      <c r="H31" s="33"/>
      <c r="I31" s="33"/>
    </row>
    <row r="32" spans="1:9" ht="16.5" x14ac:dyDescent="0.25">
      <c r="A32" s="2">
        <v>24</v>
      </c>
      <c r="B32" s="38" t="s">
        <v>94</v>
      </c>
      <c r="C32" s="42"/>
      <c r="D32" s="33"/>
      <c r="E32" s="33"/>
      <c r="F32" s="33" t="s">
        <v>38</v>
      </c>
      <c r="G32" s="33"/>
      <c r="H32" s="33"/>
      <c r="I32" s="33"/>
    </row>
    <row r="33" spans="1:9" ht="16.5" x14ac:dyDescent="0.25">
      <c r="A33" s="2">
        <v>25</v>
      </c>
      <c r="B33" s="38" t="s">
        <v>258</v>
      </c>
      <c r="C33" s="44"/>
      <c r="D33" s="37"/>
      <c r="E33" s="37"/>
      <c r="F33" s="37" t="s">
        <v>38</v>
      </c>
      <c r="G33" s="37"/>
      <c r="H33" s="37"/>
      <c r="I33" s="37"/>
    </row>
  </sheetData>
  <mergeCells count="10">
    <mergeCell ref="C9:C17"/>
    <mergeCell ref="C18:C25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8" zoomScaleNormal="100" workbookViewId="0">
      <selection activeCell="F15" sqref="F15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220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221</v>
      </c>
      <c r="C9" s="110" t="s">
        <v>83</v>
      </c>
      <c r="D9" s="32" t="s">
        <v>38</v>
      </c>
      <c r="E9" s="33" t="s">
        <v>38</v>
      </c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222</v>
      </c>
      <c r="C10" s="111"/>
      <c r="D10" s="32"/>
      <c r="E10" s="33" t="s">
        <v>38</v>
      </c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223</v>
      </c>
      <c r="C11" s="111"/>
      <c r="D11" s="32" t="s">
        <v>38</v>
      </c>
      <c r="E11" s="33"/>
      <c r="F11" s="33" t="s">
        <v>38</v>
      </c>
      <c r="G11" s="33"/>
      <c r="H11" s="33"/>
      <c r="I11" s="33" t="s">
        <v>38</v>
      </c>
    </row>
    <row r="12" spans="1:13" ht="16.5" x14ac:dyDescent="0.25">
      <c r="A12" s="2">
        <v>4</v>
      </c>
      <c r="B12" s="38" t="s">
        <v>224</v>
      </c>
      <c r="C12" s="111"/>
      <c r="D12" s="32"/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225</v>
      </c>
      <c r="C13" s="111"/>
      <c r="D13" s="32"/>
      <c r="E13" s="33"/>
      <c r="F13" s="33" t="s">
        <v>38</v>
      </c>
      <c r="G13" s="33"/>
      <c r="H13" s="33"/>
      <c r="I13" s="33"/>
    </row>
    <row r="14" spans="1:13" ht="18" customHeight="1" x14ac:dyDescent="0.25">
      <c r="A14" s="2">
        <v>6</v>
      </c>
      <c r="B14" s="38" t="s">
        <v>226</v>
      </c>
      <c r="C14" s="111"/>
      <c r="D14" s="32"/>
      <c r="E14" s="33"/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38" t="s">
        <v>53</v>
      </c>
      <c r="C15" s="111"/>
      <c r="D15" s="32"/>
      <c r="E15" s="33"/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8" t="s">
        <v>115</v>
      </c>
      <c r="C16" s="111"/>
      <c r="D16" s="32"/>
      <c r="E16" s="33"/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55</v>
      </c>
      <c r="C17" s="112"/>
      <c r="D17" s="32"/>
      <c r="E17" s="33" t="s">
        <v>38</v>
      </c>
      <c r="F17" s="33" t="s">
        <v>38</v>
      </c>
      <c r="G17" s="33" t="s">
        <v>38</v>
      </c>
      <c r="H17" s="33"/>
      <c r="I17" s="33"/>
    </row>
    <row r="18" spans="1:9" ht="16.5" x14ac:dyDescent="0.25">
      <c r="A18" s="2">
        <v>10</v>
      </c>
      <c r="B18" s="40" t="s">
        <v>227</v>
      </c>
      <c r="C18" s="113" t="s">
        <v>92</v>
      </c>
      <c r="D18" s="34"/>
      <c r="E18" s="35"/>
      <c r="F18" s="35"/>
      <c r="G18" s="35"/>
      <c r="H18" s="35"/>
      <c r="I18" s="35"/>
    </row>
    <row r="19" spans="1:9" ht="20.25" customHeight="1" x14ac:dyDescent="0.25">
      <c r="A19" s="2">
        <v>11</v>
      </c>
      <c r="B19" s="40" t="s">
        <v>229</v>
      </c>
      <c r="C19" s="113"/>
      <c r="D19" s="32"/>
      <c r="E19" s="33"/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40" t="s">
        <v>230</v>
      </c>
      <c r="C20" s="113"/>
      <c r="D20" s="32" t="s">
        <v>38</v>
      </c>
      <c r="E20" s="33"/>
      <c r="F20" s="33" t="s">
        <v>38</v>
      </c>
      <c r="G20" s="33"/>
      <c r="H20" s="32" t="s">
        <v>38</v>
      </c>
      <c r="I20" s="33"/>
    </row>
    <row r="21" spans="1:9" ht="16.5" x14ac:dyDescent="0.25">
      <c r="A21" s="2">
        <v>13</v>
      </c>
      <c r="B21" s="40" t="s">
        <v>62</v>
      </c>
      <c r="C21" s="113"/>
      <c r="D21" s="32" t="s">
        <v>38</v>
      </c>
      <c r="E21" s="33"/>
      <c r="F21" s="33"/>
      <c r="G21" s="33"/>
      <c r="H21" s="33"/>
      <c r="I21" s="33"/>
    </row>
    <row r="22" spans="1:9" ht="16.5" x14ac:dyDescent="0.25">
      <c r="A22" s="2">
        <v>14</v>
      </c>
      <c r="B22" s="40" t="s">
        <v>81</v>
      </c>
      <c r="C22" s="113"/>
      <c r="D22" s="34"/>
      <c r="E22" s="35"/>
      <c r="F22" s="35"/>
      <c r="G22" s="35"/>
      <c r="H22" s="35"/>
      <c r="I22" s="35"/>
    </row>
    <row r="23" spans="1:9" ht="16.5" x14ac:dyDescent="0.25">
      <c r="A23" s="2">
        <v>15</v>
      </c>
      <c r="B23" s="40" t="s">
        <v>231</v>
      </c>
      <c r="C23" s="113"/>
      <c r="D23" s="34"/>
      <c r="E23" s="35"/>
      <c r="F23" s="35"/>
      <c r="G23" s="35"/>
      <c r="H23" s="35"/>
      <c r="I23" s="35"/>
    </row>
    <row r="24" spans="1:9" ht="16.5" x14ac:dyDescent="0.25">
      <c r="A24" s="2">
        <v>16</v>
      </c>
      <c r="B24" s="40" t="s">
        <v>232</v>
      </c>
      <c r="C24" s="113"/>
      <c r="D24" s="32"/>
      <c r="E24" s="33"/>
      <c r="F24" s="33" t="s">
        <v>38</v>
      </c>
      <c r="G24" s="33"/>
      <c r="H24" s="33"/>
      <c r="I24" s="33"/>
    </row>
    <row r="25" spans="1:9" ht="15.75" customHeight="1" x14ac:dyDescent="0.25">
      <c r="A25" s="2">
        <v>17</v>
      </c>
      <c r="B25" s="40" t="s">
        <v>233</v>
      </c>
      <c r="C25" s="113"/>
      <c r="D25" s="32"/>
      <c r="E25" s="33"/>
      <c r="F25" s="33"/>
      <c r="G25" s="33"/>
      <c r="H25" s="33"/>
      <c r="I25" s="33" t="s">
        <v>38</v>
      </c>
    </row>
    <row r="26" spans="1:9" ht="16.5" x14ac:dyDescent="0.25">
      <c r="A26" s="2">
        <v>18</v>
      </c>
      <c r="B26" s="40" t="s">
        <v>234</v>
      </c>
      <c r="C26" s="113"/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40" t="s">
        <v>116</v>
      </c>
      <c r="C27" s="113"/>
      <c r="D27" s="35"/>
      <c r="E27" s="35"/>
      <c r="F27" s="35"/>
      <c r="G27" s="35"/>
      <c r="H27" s="35"/>
      <c r="I27" s="35"/>
    </row>
    <row r="28" spans="1:9" ht="16.5" x14ac:dyDescent="0.25">
      <c r="A28" s="47">
        <v>20</v>
      </c>
      <c r="B28" s="48" t="s">
        <v>235</v>
      </c>
      <c r="C28" s="110" t="s">
        <v>38</v>
      </c>
      <c r="D28" s="49" t="s">
        <v>38</v>
      </c>
      <c r="E28" s="49"/>
      <c r="F28" s="49" t="s">
        <v>38</v>
      </c>
      <c r="G28" s="49"/>
      <c r="H28" s="49"/>
      <c r="I28" s="49"/>
    </row>
    <row r="29" spans="1:9" ht="16.5" x14ac:dyDescent="0.25">
      <c r="A29" s="2">
        <v>21</v>
      </c>
      <c r="B29" s="40" t="s">
        <v>65</v>
      </c>
      <c r="C29" s="111"/>
      <c r="D29" s="33" t="s">
        <v>38</v>
      </c>
      <c r="E29" s="33"/>
      <c r="F29" s="33"/>
      <c r="G29" s="33"/>
      <c r="H29" s="33"/>
      <c r="I29" s="33"/>
    </row>
    <row r="30" spans="1:9" ht="16.5" x14ac:dyDescent="0.25">
      <c r="A30" s="2">
        <v>22</v>
      </c>
      <c r="B30" s="40" t="s">
        <v>96</v>
      </c>
      <c r="C30" s="111"/>
      <c r="D30" s="35"/>
      <c r="E30" s="35"/>
      <c r="F30" s="35"/>
      <c r="G30" s="35"/>
      <c r="H30" s="35"/>
      <c r="I30" s="35"/>
    </row>
    <row r="31" spans="1:9" ht="16.5" x14ac:dyDescent="0.25">
      <c r="A31" s="2">
        <v>23</v>
      </c>
      <c r="B31" s="40" t="s">
        <v>236</v>
      </c>
      <c r="C31" s="111"/>
      <c r="D31" s="35"/>
      <c r="E31" s="35"/>
      <c r="F31" s="35"/>
      <c r="G31" s="35"/>
      <c r="H31" s="35"/>
      <c r="I31" s="35"/>
    </row>
    <row r="32" spans="1:9" ht="16.5" x14ac:dyDescent="0.25">
      <c r="A32" s="2">
        <v>24</v>
      </c>
      <c r="B32" s="40" t="s">
        <v>237</v>
      </c>
      <c r="C32" s="111"/>
      <c r="D32" s="33" t="s">
        <v>38</v>
      </c>
      <c r="E32" s="33"/>
      <c r="F32" s="33"/>
      <c r="G32" s="33"/>
      <c r="H32" s="33"/>
      <c r="I32" s="33" t="s">
        <v>38</v>
      </c>
    </row>
    <row r="33" spans="1:9" ht="33" x14ac:dyDescent="0.25">
      <c r="A33" s="2">
        <v>25</v>
      </c>
      <c r="B33" s="40" t="s">
        <v>238</v>
      </c>
      <c r="C33" s="111"/>
      <c r="D33" s="45"/>
      <c r="E33" s="45"/>
      <c r="F33" s="45"/>
      <c r="G33" s="45"/>
      <c r="H33" s="45"/>
      <c r="I33" s="45"/>
    </row>
    <row r="34" spans="1:9" ht="16.5" x14ac:dyDescent="0.25">
      <c r="A34" s="2">
        <v>26</v>
      </c>
      <c r="B34" s="40" t="s">
        <v>239</v>
      </c>
      <c r="C34" s="111"/>
      <c r="D34" s="45"/>
      <c r="E34" s="45"/>
      <c r="F34" s="45"/>
      <c r="G34" s="45"/>
      <c r="H34" s="45"/>
      <c r="I34" s="45"/>
    </row>
    <row r="35" spans="1:9" ht="16.5" x14ac:dyDescent="0.25">
      <c r="A35" s="2">
        <v>27</v>
      </c>
      <c r="B35" s="40" t="s">
        <v>240</v>
      </c>
      <c r="C35" s="111"/>
      <c r="D35" s="45"/>
      <c r="E35" s="45"/>
      <c r="F35" s="45"/>
      <c r="G35" s="45"/>
      <c r="H35" s="45"/>
      <c r="I35" s="45"/>
    </row>
    <row r="36" spans="1:9" ht="16.5" x14ac:dyDescent="0.25">
      <c r="A36" s="2">
        <v>28</v>
      </c>
      <c r="B36" s="40" t="s">
        <v>241</v>
      </c>
      <c r="C36" s="112"/>
      <c r="D36" s="37" t="s">
        <v>38</v>
      </c>
      <c r="E36" s="37"/>
      <c r="F36" s="37"/>
      <c r="G36" s="37"/>
      <c r="H36" s="37"/>
      <c r="I36" s="37" t="s">
        <v>38</v>
      </c>
    </row>
  </sheetData>
  <mergeCells count="11">
    <mergeCell ref="C9:C17"/>
    <mergeCell ref="C18:C27"/>
    <mergeCell ref="C28:C36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D24" sqref="D24"/>
    </sheetView>
  </sheetViews>
  <sheetFormatPr defaultRowHeight="15" x14ac:dyDescent="0.25"/>
  <cols>
    <col min="1" max="1" width="3.7109375" bestFit="1" customWidth="1"/>
    <col min="2" max="2" width="37.140625" customWidth="1"/>
    <col min="7" max="7" width="9.5703125" customWidth="1"/>
  </cols>
  <sheetData>
    <row r="1" spans="1:12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29"/>
      <c r="J1" s="29"/>
      <c r="K1" s="29"/>
      <c r="L1" s="29"/>
    </row>
    <row r="2" spans="1:12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30"/>
      <c r="J2" s="30"/>
      <c r="K2" s="30"/>
      <c r="L2" s="30"/>
    </row>
    <row r="3" spans="1:12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30"/>
      <c r="J3" s="30"/>
      <c r="K3" s="30"/>
      <c r="L3" s="30"/>
    </row>
    <row r="4" spans="1:12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30"/>
      <c r="J4" s="30"/>
      <c r="K4" s="30"/>
      <c r="L4" s="30"/>
    </row>
    <row r="6" spans="1:12" ht="16.5" x14ac:dyDescent="0.3">
      <c r="A6" s="31" t="s">
        <v>259</v>
      </c>
    </row>
    <row r="7" spans="1:12" ht="16.5" x14ac:dyDescent="0.25">
      <c r="A7" s="106" t="s">
        <v>0</v>
      </c>
      <c r="B7" s="106" t="s">
        <v>47</v>
      </c>
      <c r="C7" s="107" t="s">
        <v>35</v>
      </c>
      <c r="D7" s="107"/>
      <c r="E7" s="107"/>
      <c r="F7" s="107"/>
      <c r="G7" s="107"/>
      <c r="H7" s="107"/>
    </row>
    <row r="8" spans="1:12" ht="49.5" x14ac:dyDescent="0.25">
      <c r="A8" s="114"/>
      <c r="B8" s="114"/>
      <c r="C8" s="21" t="s">
        <v>34</v>
      </c>
      <c r="D8" s="21" t="s">
        <v>36</v>
      </c>
      <c r="E8" s="21" t="s">
        <v>37</v>
      </c>
      <c r="F8" s="23" t="s">
        <v>42</v>
      </c>
      <c r="G8" s="23" t="s">
        <v>40</v>
      </c>
      <c r="H8" s="21" t="s">
        <v>39</v>
      </c>
    </row>
    <row r="9" spans="1:12" ht="16.5" x14ac:dyDescent="0.25">
      <c r="A9" s="2">
        <v>1</v>
      </c>
      <c r="B9" s="38" t="s">
        <v>261</v>
      </c>
      <c r="C9" s="32"/>
      <c r="D9" s="33"/>
      <c r="E9" s="33" t="s">
        <v>38</v>
      </c>
      <c r="F9" s="33"/>
      <c r="G9" s="33"/>
      <c r="H9" s="33"/>
    </row>
    <row r="10" spans="1:12" ht="16.5" x14ac:dyDescent="0.25">
      <c r="A10" s="2">
        <v>2</v>
      </c>
      <c r="B10" s="38" t="s">
        <v>260</v>
      </c>
      <c r="C10" s="32"/>
      <c r="D10" s="33"/>
      <c r="E10" s="33" t="s">
        <v>38</v>
      </c>
      <c r="F10" s="33"/>
      <c r="G10" s="33"/>
      <c r="H10" s="33"/>
    </row>
    <row r="11" spans="1:12" ht="16.5" x14ac:dyDescent="0.25">
      <c r="A11" s="2">
        <v>3</v>
      </c>
      <c r="B11" s="38" t="s">
        <v>262</v>
      </c>
      <c r="C11" s="32"/>
      <c r="D11" s="33"/>
      <c r="E11" s="33" t="s">
        <v>38</v>
      </c>
      <c r="F11" s="33"/>
      <c r="G11" s="33"/>
      <c r="H11" s="33"/>
    </row>
    <row r="12" spans="1:12" ht="16.5" x14ac:dyDescent="0.25">
      <c r="A12" s="2">
        <v>4</v>
      </c>
      <c r="B12" s="38" t="s">
        <v>263</v>
      </c>
      <c r="C12" s="32" t="s">
        <v>38</v>
      </c>
      <c r="D12" s="33"/>
      <c r="E12" s="33" t="s">
        <v>38</v>
      </c>
      <c r="F12" s="33"/>
      <c r="G12" s="33"/>
      <c r="H12" s="33"/>
    </row>
    <row r="13" spans="1:12" ht="16.5" x14ac:dyDescent="0.25">
      <c r="A13" s="2">
        <v>5</v>
      </c>
      <c r="B13" s="38" t="s">
        <v>264</v>
      </c>
      <c r="C13" s="32"/>
      <c r="D13" s="33"/>
      <c r="E13" s="33" t="s">
        <v>38</v>
      </c>
      <c r="F13" s="33"/>
      <c r="G13" s="33"/>
      <c r="H13" s="33"/>
    </row>
    <row r="14" spans="1:12" ht="18" customHeight="1" x14ac:dyDescent="0.25">
      <c r="A14" s="2">
        <v>6</v>
      </c>
      <c r="B14" s="38" t="s">
        <v>239</v>
      </c>
      <c r="C14" s="32"/>
      <c r="D14" s="33"/>
      <c r="E14" s="33" t="s">
        <v>38</v>
      </c>
      <c r="F14" s="33"/>
      <c r="G14" s="33"/>
      <c r="H14" s="33"/>
    </row>
    <row r="15" spans="1:12" ht="16.5" x14ac:dyDescent="0.25">
      <c r="A15" s="2">
        <v>7</v>
      </c>
      <c r="B15" s="38" t="s">
        <v>265</v>
      </c>
      <c r="C15" s="32"/>
      <c r="D15" s="33"/>
      <c r="E15" s="33" t="s">
        <v>38</v>
      </c>
      <c r="F15" s="33"/>
      <c r="G15" s="33"/>
      <c r="H15" s="33"/>
    </row>
    <row r="16" spans="1:12" ht="16.5" x14ac:dyDescent="0.25">
      <c r="A16" s="2">
        <v>8</v>
      </c>
      <c r="B16" s="38" t="s">
        <v>230</v>
      </c>
      <c r="C16" s="32"/>
      <c r="D16" s="33"/>
      <c r="E16" s="33" t="s">
        <v>38</v>
      </c>
      <c r="F16" s="33"/>
      <c r="G16" s="33"/>
      <c r="H16" s="33"/>
    </row>
    <row r="17" spans="1:8" ht="16.5" x14ac:dyDescent="0.25">
      <c r="A17" s="2">
        <v>9</v>
      </c>
      <c r="B17" s="38" t="s">
        <v>266</v>
      </c>
      <c r="C17" s="32"/>
      <c r="D17" s="33"/>
      <c r="E17" s="33" t="s">
        <v>38</v>
      </c>
      <c r="F17" s="33"/>
      <c r="G17" s="33"/>
      <c r="H17" s="33"/>
    </row>
    <row r="18" spans="1:8" ht="16.5" x14ac:dyDescent="0.25">
      <c r="A18" s="2">
        <v>10</v>
      </c>
      <c r="B18" s="40" t="s">
        <v>81</v>
      </c>
      <c r="C18" s="32"/>
      <c r="D18" s="33"/>
      <c r="E18" s="33" t="s">
        <v>38</v>
      </c>
      <c r="F18" s="33"/>
      <c r="G18" s="33"/>
      <c r="H18" s="33"/>
    </row>
    <row r="19" spans="1:8" ht="20.25" customHeight="1" x14ac:dyDescent="0.25">
      <c r="A19" s="2">
        <v>11</v>
      </c>
      <c r="B19" s="40" t="s">
        <v>236</v>
      </c>
      <c r="C19" s="32"/>
      <c r="D19" s="33"/>
      <c r="E19" s="33" t="s">
        <v>38</v>
      </c>
      <c r="F19" s="33"/>
      <c r="G19" s="33"/>
      <c r="H19" s="33"/>
    </row>
    <row r="20" spans="1:8" ht="16.5" x14ac:dyDescent="0.25">
      <c r="A20" s="2">
        <v>12</v>
      </c>
      <c r="B20" s="40" t="s">
        <v>232</v>
      </c>
      <c r="C20" s="32"/>
      <c r="D20" s="33"/>
      <c r="E20" s="33" t="s">
        <v>38</v>
      </c>
      <c r="F20" s="33"/>
      <c r="G20" s="32"/>
      <c r="H20" s="33"/>
    </row>
  </sheetData>
  <mergeCells count="7">
    <mergeCell ref="A1:H1"/>
    <mergeCell ref="A2:H2"/>
    <mergeCell ref="A3:H3"/>
    <mergeCell ref="A4:H4"/>
    <mergeCell ref="A7:A8"/>
    <mergeCell ref="B7:B8"/>
    <mergeCell ref="C7:H7"/>
  </mergeCells>
  <pageMargins left="0.39" right="0.32" top="0.36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7" zoomScaleNormal="100" workbookViewId="0">
      <selection activeCell="H26" sqref="H26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207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145</v>
      </c>
      <c r="C9" s="110" t="s">
        <v>83</v>
      </c>
      <c r="D9" s="32"/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193</v>
      </c>
      <c r="C10" s="111"/>
      <c r="D10" s="32" t="s">
        <v>38</v>
      </c>
      <c r="E10" s="33" t="s">
        <v>38</v>
      </c>
      <c r="F10" s="33" t="s">
        <v>38</v>
      </c>
      <c r="G10" s="33"/>
      <c r="H10" s="33"/>
      <c r="I10" s="33" t="s">
        <v>38</v>
      </c>
    </row>
    <row r="11" spans="1:13" ht="16.5" x14ac:dyDescent="0.25">
      <c r="A11" s="2">
        <v>3</v>
      </c>
      <c r="B11" s="38" t="s">
        <v>208</v>
      </c>
      <c r="C11" s="111"/>
      <c r="D11" s="32" t="s">
        <v>38</v>
      </c>
      <c r="E11" s="33" t="s">
        <v>38</v>
      </c>
      <c r="F11" s="33" t="s">
        <v>38</v>
      </c>
      <c r="G11" s="33"/>
      <c r="H11" s="33"/>
      <c r="I11" s="33" t="s">
        <v>38</v>
      </c>
    </row>
    <row r="12" spans="1:13" ht="16.5" x14ac:dyDescent="0.25">
      <c r="A12" s="2">
        <v>4</v>
      </c>
      <c r="B12" s="38" t="s">
        <v>195</v>
      </c>
      <c r="C12" s="111"/>
      <c r="D12" s="32" t="s">
        <v>38</v>
      </c>
      <c r="E12" s="33" t="s">
        <v>38</v>
      </c>
      <c r="F12" s="33"/>
      <c r="G12" s="33"/>
      <c r="H12" s="33" t="s">
        <v>38</v>
      </c>
      <c r="I12" s="33" t="s">
        <v>38</v>
      </c>
    </row>
    <row r="13" spans="1:13" ht="16.5" x14ac:dyDescent="0.25">
      <c r="A13" s="2">
        <v>5</v>
      </c>
      <c r="B13" s="38" t="s">
        <v>158</v>
      </c>
      <c r="C13" s="111"/>
      <c r="D13" s="32" t="s">
        <v>38</v>
      </c>
      <c r="E13" s="33" t="s">
        <v>38</v>
      </c>
      <c r="F13" s="33" t="s">
        <v>38</v>
      </c>
      <c r="G13" s="33"/>
      <c r="H13" s="33"/>
      <c r="I13" s="33"/>
    </row>
    <row r="14" spans="1:13" ht="18" customHeight="1" x14ac:dyDescent="0.25">
      <c r="A14" s="2">
        <v>6</v>
      </c>
      <c r="B14" s="38" t="s">
        <v>53</v>
      </c>
      <c r="C14" s="111"/>
      <c r="D14" s="32" t="s">
        <v>38</v>
      </c>
      <c r="E14" s="33"/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38" t="s">
        <v>116</v>
      </c>
      <c r="C15" s="111"/>
      <c r="D15" s="32"/>
      <c r="E15" s="33"/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8" t="s">
        <v>192</v>
      </c>
      <c r="C16" s="111"/>
      <c r="D16" s="32"/>
      <c r="E16" s="33"/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82</v>
      </c>
      <c r="C17" s="112"/>
      <c r="D17" s="32"/>
      <c r="E17" s="33"/>
      <c r="F17" s="33" t="s">
        <v>38</v>
      </c>
      <c r="G17" s="33"/>
      <c r="H17" s="33"/>
      <c r="I17" s="33"/>
    </row>
    <row r="18" spans="1:9" ht="16.5" x14ac:dyDescent="0.25">
      <c r="A18" s="2">
        <v>10</v>
      </c>
      <c r="B18" s="38" t="s">
        <v>209</v>
      </c>
      <c r="C18" s="113" t="s">
        <v>92</v>
      </c>
      <c r="D18" s="32"/>
      <c r="E18" s="33"/>
      <c r="F18" s="33" t="s">
        <v>38</v>
      </c>
      <c r="G18" s="33"/>
      <c r="H18" s="33"/>
      <c r="I18" s="33"/>
    </row>
    <row r="19" spans="1:9" ht="16.5" x14ac:dyDescent="0.25">
      <c r="A19" s="2">
        <v>11</v>
      </c>
      <c r="B19" s="38" t="s">
        <v>200</v>
      </c>
      <c r="C19" s="113"/>
      <c r="D19" s="32" t="s">
        <v>38</v>
      </c>
      <c r="E19" s="33" t="s">
        <v>38</v>
      </c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38" t="s">
        <v>199</v>
      </c>
      <c r="C20" s="113"/>
      <c r="D20" s="32" t="s">
        <v>38</v>
      </c>
      <c r="E20" s="33" t="s">
        <v>38</v>
      </c>
      <c r="F20" s="33" t="s">
        <v>38</v>
      </c>
      <c r="G20" s="33"/>
      <c r="H20" s="32"/>
      <c r="I20" s="33" t="s">
        <v>38</v>
      </c>
    </row>
    <row r="21" spans="1:9" ht="16.5" x14ac:dyDescent="0.25">
      <c r="A21" s="2">
        <v>13</v>
      </c>
      <c r="B21" s="38" t="s">
        <v>210</v>
      </c>
      <c r="C21" s="113"/>
      <c r="D21" s="32" t="s">
        <v>38</v>
      </c>
      <c r="E21" s="33" t="s">
        <v>38</v>
      </c>
      <c r="F21" s="33" t="s">
        <v>38</v>
      </c>
      <c r="G21" s="33"/>
      <c r="H21" s="33" t="s">
        <v>38</v>
      </c>
      <c r="I21" s="33" t="s">
        <v>38</v>
      </c>
    </row>
    <row r="22" spans="1:9" ht="16.5" x14ac:dyDescent="0.25">
      <c r="A22" s="2">
        <v>14</v>
      </c>
      <c r="B22" s="38" t="s">
        <v>211</v>
      </c>
      <c r="C22" s="113"/>
      <c r="D22" s="32" t="s">
        <v>38</v>
      </c>
      <c r="E22" s="33" t="s">
        <v>38</v>
      </c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38" t="s">
        <v>198</v>
      </c>
      <c r="C23" s="113"/>
      <c r="D23" s="32" t="s">
        <v>38</v>
      </c>
      <c r="E23" s="33" t="s">
        <v>38</v>
      </c>
      <c r="F23" s="33" t="s">
        <v>38</v>
      </c>
      <c r="G23" s="33"/>
      <c r="H23" s="33"/>
      <c r="I23" s="33" t="s">
        <v>38</v>
      </c>
    </row>
    <row r="24" spans="1:9" ht="16.5" x14ac:dyDescent="0.25">
      <c r="A24" s="2">
        <v>16</v>
      </c>
      <c r="B24" s="38" t="s">
        <v>206</v>
      </c>
      <c r="C24" s="110" t="s">
        <v>38</v>
      </c>
      <c r="D24" s="32" t="s">
        <v>38</v>
      </c>
      <c r="E24" s="33" t="s">
        <v>38</v>
      </c>
      <c r="F24" s="33"/>
      <c r="G24" s="33"/>
      <c r="H24" s="33"/>
      <c r="I24" s="33"/>
    </row>
    <row r="25" spans="1:9" ht="16.5" x14ac:dyDescent="0.25">
      <c r="A25" s="2">
        <v>17</v>
      </c>
      <c r="B25" s="38" t="s">
        <v>212</v>
      </c>
      <c r="C25" s="111"/>
      <c r="D25" s="32" t="s">
        <v>38</v>
      </c>
      <c r="E25" s="33" t="s">
        <v>38</v>
      </c>
      <c r="F25" s="33"/>
      <c r="G25" s="33"/>
      <c r="H25" s="33"/>
      <c r="I25" s="33" t="s">
        <v>38</v>
      </c>
    </row>
    <row r="26" spans="1:9" ht="16.5" x14ac:dyDescent="0.25">
      <c r="A26" s="2">
        <v>18</v>
      </c>
      <c r="B26" s="38" t="s">
        <v>213</v>
      </c>
      <c r="C26" s="111"/>
      <c r="D26" s="32" t="s">
        <v>38</v>
      </c>
      <c r="E26" s="33" t="s">
        <v>38</v>
      </c>
      <c r="F26" s="33" t="s">
        <v>38</v>
      </c>
      <c r="G26" s="33"/>
      <c r="H26" s="33"/>
      <c r="I26" s="33" t="s">
        <v>38</v>
      </c>
    </row>
    <row r="27" spans="1:9" ht="33" x14ac:dyDescent="0.25">
      <c r="A27" s="2">
        <v>19</v>
      </c>
      <c r="B27" s="38" t="s">
        <v>214</v>
      </c>
      <c r="C27" s="111"/>
      <c r="D27" s="33" t="s">
        <v>38</v>
      </c>
      <c r="E27" s="33" t="s">
        <v>38</v>
      </c>
      <c r="F27" s="33" t="s">
        <v>38</v>
      </c>
      <c r="G27" s="33"/>
      <c r="H27" s="33"/>
      <c r="I27" s="33" t="s">
        <v>38</v>
      </c>
    </row>
    <row r="28" spans="1:9" ht="16.5" x14ac:dyDescent="0.25">
      <c r="A28" s="2">
        <v>20</v>
      </c>
      <c r="B28" s="38" t="s">
        <v>215</v>
      </c>
      <c r="C28" s="111"/>
      <c r="D28" s="33" t="s">
        <v>38</v>
      </c>
      <c r="E28" s="33" t="s">
        <v>38</v>
      </c>
      <c r="F28" s="33" t="s">
        <v>38</v>
      </c>
      <c r="G28" s="33"/>
      <c r="H28" s="33"/>
      <c r="I28" s="33" t="s">
        <v>38</v>
      </c>
    </row>
    <row r="29" spans="1:9" ht="16.5" x14ac:dyDescent="0.25">
      <c r="A29" s="2">
        <v>21</v>
      </c>
      <c r="B29" s="38" t="s">
        <v>216</v>
      </c>
      <c r="C29" s="111"/>
      <c r="D29" s="46"/>
      <c r="E29" s="46"/>
      <c r="F29" s="33" t="s">
        <v>38</v>
      </c>
      <c r="G29" s="46"/>
      <c r="H29" s="46"/>
      <c r="I29" s="46"/>
    </row>
    <row r="30" spans="1:9" ht="16.5" x14ac:dyDescent="0.25">
      <c r="A30" s="2">
        <v>22</v>
      </c>
      <c r="B30" s="38" t="s">
        <v>217</v>
      </c>
      <c r="C30" s="111"/>
      <c r="D30" s="33" t="s">
        <v>38</v>
      </c>
      <c r="E30" s="33" t="s">
        <v>38</v>
      </c>
      <c r="F30" s="33" t="s">
        <v>38</v>
      </c>
      <c r="G30" s="33"/>
      <c r="H30" s="33" t="s">
        <v>38</v>
      </c>
      <c r="I30" s="33" t="s">
        <v>38</v>
      </c>
    </row>
    <row r="31" spans="1:9" ht="33" x14ac:dyDescent="0.25">
      <c r="A31" s="2">
        <v>23</v>
      </c>
      <c r="B31" s="38" t="s">
        <v>218</v>
      </c>
      <c r="C31" s="112"/>
      <c r="D31" s="33" t="s">
        <v>38</v>
      </c>
      <c r="E31" s="33" t="s">
        <v>38</v>
      </c>
      <c r="F31" s="33" t="s">
        <v>38</v>
      </c>
      <c r="G31" s="33"/>
      <c r="H31" s="33" t="s">
        <v>38</v>
      </c>
      <c r="I31" s="33"/>
    </row>
    <row r="32" spans="1:9" ht="16.5" x14ac:dyDescent="0.25">
      <c r="A32" s="2">
        <v>24</v>
      </c>
      <c r="B32" s="38" t="s">
        <v>219</v>
      </c>
      <c r="C32" s="110" t="s">
        <v>155</v>
      </c>
      <c r="D32" s="33"/>
      <c r="E32" s="33"/>
      <c r="F32" s="33" t="s">
        <v>38</v>
      </c>
      <c r="G32" s="33"/>
      <c r="H32" s="33"/>
      <c r="I32" s="33"/>
    </row>
    <row r="33" spans="1:9" ht="16.5" x14ac:dyDescent="0.25">
      <c r="A33" s="2">
        <v>25</v>
      </c>
      <c r="B33" s="38" t="s">
        <v>62</v>
      </c>
      <c r="C33" s="112"/>
      <c r="D33" s="37" t="s">
        <v>38</v>
      </c>
      <c r="E33" s="37" t="s">
        <v>38</v>
      </c>
      <c r="F33" s="37" t="s">
        <v>38</v>
      </c>
      <c r="G33" s="37"/>
      <c r="H33" s="37" t="s">
        <v>38</v>
      </c>
      <c r="I33" s="37" t="s">
        <v>38</v>
      </c>
    </row>
  </sheetData>
  <mergeCells count="12">
    <mergeCell ref="C9:C17"/>
    <mergeCell ref="C18:C23"/>
    <mergeCell ref="C24:C31"/>
    <mergeCell ref="C32:C33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zoomScaleNormal="100" workbookViewId="0">
      <selection activeCell="H27" sqref="H27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191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82</v>
      </c>
      <c r="C9" s="110" t="s">
        <v>83</v>
      </c>
      <c r="D9" s="32"/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116</v>
      </c>
      <c r="C10" s="111"/>
      <c r="D10" s="32" t="s">
        <v>38</v>
      </c>
      <c r="E10" s="33"/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192</v>
      </c>
      <c r="C11" s="111"/>
      <c r="D11" s="32"/>
      <c r="E11" s="33"/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53</v>
      </c>
      <c r="C12" s="111"/>
      <c r="D12" s="32"/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85</v>
      </c>
      <c r="C13" s="111"/>
      <c r="D13" s="32" t="s">
        <v>38</v>
      </c>
      <c r="E13" s="33" t="s">
        <v>38</v>
      </c>
      <c r="F13" s="33" t="s">
        <v>38</v>
      </c>
      <c r="G13" s="33"/>
      <c r="H13" s="33"/>
      <c r="I13" s="33" t="s">
        <v>38</v>
      </c>
    </row>
    <row r="14" spans="1:13" ht="18" customHeight="1" x14ac:dyDescent="0.25">
      <c r="A14" s="2">
        <v>6</v>
      </c>
      <c r="B14" s="38" t="s">
        <v>193</v>
      </c>
      <c r="C14" s="111"/>
      <c r="D14" s="32" t="s">
        <v>38</v>
      </c>
      <c r="E14" s="33" t="s">
        <v>38</v>
      </c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38" t="s">
        <v>194</v>
      </c>
      <c r="C15" s="111"/>
      <c r="D15" s="32" t="s">
        <v>38</v>
      </c>
      <c r="E15" s="33" t="s">
        <v>38</v>
      </c>
      <c r="F15" s="33" t="s">
        <v>38</v>
      </c>
      <c r="G15" s="33"/>
      <c r="H15" s="33"/>
      <c r="I15" s="33" t="s">
        <v>38</v>
      </c>
    </row>
    <row r="16" spans="1:13" ht="16.5" x14ac:dyDescent="0.25">
      <c r="A16" s="2">
        <v>8</v>
      </c>
      <c r="B16" s="38" t="s">
        <v>81</v>
      </c>
      <c r="C16" s="111"/>
      <c r="D16" s="32"/>
      <c r="E16" s="33" t="s">
        <v>38</v>
      </c>
      <c r="F16" s="33" t="s">
        <v>38</v>
      </c>
      <c r="G16" s="33"/>
      <c r="H16" s="33" t="s">
        <v>38</v>
      </c>
      <c r="I16" s="33" t="s">
        <v>38</v>
      </c>
    </row>
    <row r="17" spans="1:9" ht="16.5" x14ac:dyDescent="0.25">
      <c r="A17" s="2">
        <v>9</v>
      </c>
      <c r="B17" s="38" t="s">
        <v>195</v>
      </c>
      <c r="C17" s="112"/>
      <c r="D17" s="32" t="s">
        <v>38</v>
      </c>
      <c r="E17" s="33" t="s">
        <v>38</v>
      </c>
      <c r="F17" s="33" t="s">
        <v>38</v>
      </c>
      <c r="G17" s="33"/>
      <c r="H17" s="33" t="s">
        <v>38</v>
      </c>
      <c r="I17" s="33" t="s">
        <v>38</v>
      </c>
    </row>
    <row r="18" spans="1:9" ht="16.5" x14ac:dyDescent="0.25">
      <c r="A18" s="2">
        <v>10</v>
      </c>
      <c r="B18" s="40" t="s">
        <v>196</v>
      </c>
      <c r="C18" s="113" t="s">
        <v>92</v>
      </c>
      <c r="D18" s="32" t="s">
        <v>38</v>
      </c>
      <c r="E18" s="33" t="s">
        <v>38</v>
      </c>
      <c r="F18" s="33" t="s">
        <v>38</v>
      </c>
      <c r="G18" s="33"/>
      <c r="H18" s="33"/>
      <c r="I18" s="33"/>
    </row>
    <row r="19" spans="1:9" ht="20.25" customHeight="1" x14ac:dyDescent="0.25">
      <c r="A19" s="2">
        <v>11</v>
      </c>
      <c r="B19" s="40" t="s">
        <v>197</v>
      </c>
      <c r="C19" s="113"/>
      <c r="D19" s="32"/>
      <c r="E19" s="33" t="s">
        <v>38</v>
      </c>
      <c r="F19" s="33" t="s">
        <v>38</v>
      </c>
      <c r="G19" s="33"/>
      <c r="H19" s="33" t="s">
        <v>38</v>
      </c>
      <c r="I19" s="33" t="s">
        <v>38</v>
      </c>
    </row>
    <row r="20" spans="1:9" ht="16.5" x14ac:dyDescent="0.25">
      <c r="A20" s="2">
        <v>12</v>
      </c>
      <c r="B20" s="40" t="s">
        <v>198</v>
      </c>
      <c r="C20" s="113"/>
      <c r="D20" s="32" t="s">
        <v>38</v>
      </c>
      <c r="E20" s="33" t="s">
        <v>38</v>
      </c>
      <c r="F20" s="33" t="s">
        <v>38</v>
      </c>
      <c r="G20" s="33"/>
      <c r="H20" s="32"/>
      <c r="I20" s="33" t="s">
        <v>38</v>
      </c>
    </row>
    <row r="21" spans="1:9" ht="16.5" x14ac:dyDescent="0.25">
      <c r="A21" s="2">
        <v>13</v>
      </c>
      <c r="B21" s="40" t="s">
        <v>199</v>
      </c>
      <c r="C21" s="113"/>
      <c r="D21" s="32" t="s">
        <v>38</v>
      </c>
      <c r="E21" s="33" t="s">
        <v>38</v>
      </c>
      <c r="F21" s="33" t="s">
        <v>38</v>
      </c>
      <c r="G21" s="33"/>
      <c r="H21" s="33"/>
      <c r="I21" s="33" t="s">
        <v>38</v>
      </c>
    </row>
    <row r="22" spans="1:9" ht="16.5" x14ac:dyDescent="0.25">
      <c r="A22" s="2">
        <v>14</v>
      </c>
      <c r="B22" s="40" t="s">
        <v>200</v>
      </c>
      <c r="C22" s="113"/>
      <c r="D22" s="32" t="s">
        <v>38</v>
      </c>
      <c r="E22" s="33" t="s">
        <v>38</v>
      </c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40" t="s">
        <v>201</v>
      </c>
      <c r="C23" s="113"/>
      <c r="D23" s="32"/>
      <c r="E23" s="33" t="s">
        <v>38</v>
      </c>
      <c r="F23" s="33" t="s">
        <v>38</v>
      </c>
      <c r="G23" s="33"/>
      <c r="H23" s="33" t="s">
        <v>38</v>
      </c>
      <c r="I23" s="33"/>
    </row>
    <row r="24" spans="1:9" ht="16.5" x14ac:dyDescent="0.25">
      <c r="A24" s="2">
        <v>16</v>
      </c>
      <c r="B24" s="40" t="s">
        <v>202</v>
      </c>
      <c r="C24" s="113"/>
      <c r="D24" s="32" t="s">
        <v>38</v>
      </c>
      <c r="E24" s="33" t="s">
        <v>38</v>
      </c>
      <c r="F24" s="33" t="s">
        <v>38</v>
      </c>
      <c r="G24" s="33"/>
      <c r="H24" s="33"/>
      <c r="I24" s="33"/>
    </row>
    <row r="25" spans="1:9" ht="15.75" customHeight="1" x14ac:dyDescent="0.25">
      <c r="A25" s="2">
        <v>17</v>
      </c>
      <c r="B25" s="40" t="s">
        <v>203</v>
      </c>
      <c r="C25" s="113" t="s">
        <v>38</v>
      </c>
      <c r="D25" s="32" t="s">
        <v>38</v>
      </c>
      <c r="E25" s="33" t="s">
        <v>38</v>
      </c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40" t="s">
        <v>170</v>
      </c>
      <c r="C26" s="113"/>
      <c r="D26" s="32" t="s">
        <v>38</v>
      </c>
      <c r="E26" s="33" t="s">
        <v>38</v>
      </c>
      <c r="F26" s="33" t="s">
        <v>38</v>
      </c>
      <c r="G26" s="33"/>
      <c r="H26" s="33" t="s">
        <v>38</v>
      </c>
      <c r="I26" s="33"/>
    </row>
    <row r="27" spans="1:9" ht="16.5" x14ac:dyDescent="0.25">
      <c r="A27" s="2">
        <v>19</v>
      </c>
      <c r="B27" s="40" t="s">
        <v>204</v>
      </c>
      <c r="C27" s="113"/>
      <c r="D27" s="33" t="s">
        <v>38</v>
      </c>
      <c r="E27" s="33" t="s">
        <v>38</v>
      </c>
      <c r="F27" s="33" t="s">
        <v>38</v>
      </c>
      <c r="G27" s="33"/>
      <c r="H27" s="33" t="s">
        <v>38</v>
      </c>
      <c r="I27" s="33" t="s">
        <v>38</v>
      </c>
    </row>
    <row r="28" spans="1:9" ht="16.5" x14ac:dyDescent="0.25">
      <c r="A28" s="2">
        <v>20</v>
      </c>
      <c r="B28" s="40" t="s">
        <v>205</v>
      </c>
      <c r="C28" s="113"/>
      <c r="D28" s="33" t="s">
        <v>38</v>
      </c>
      <c r="E28" s="33" t="s">
        <v>38</v>
      </c>
      <c r="F28" s="33" t="s">
        <v>38</v>
      </c>
      <c r="G28" s="33"/>
      <c r="H28" s="33"/>
      <c r="I28" s="33" t="s">
        <v>38</v>
      </c>
    </row>
    <row r="29" spans="1:9" ht="16.5" x14ac:dyDescent="0.25">
      <c r="A29" s="2">
        <v>21</v>
      </c>
      <c r="B29" s="40" t="s">
        <v>94</v>
      </c>
      <c r="C29" s="113"/>
      <c r="D29" s="33" t="s">
        <v>38</v>
      </c>
      <c r="E29" s="33" t="s">
        <v>38</v>
      </c>
      <c r="F29" s="33" t="s">
        <v>38</v>
      </c>
      <c r="G29" s="33"/>
      <c r="H29" s="33"/>
      <c r="I29" s="33"/>
    </row>
    <row r="30" spans="1:9" ht="16.5" x14ac:dyDescent="0.25">
      <c r="A30" s="2">
        <v>22</v>
      </c>
      <c r="B30" s="40" t="s">
        <v>142</v>
      </c>
      <c r="C30" s="113"/>
      <c r="D30" s="33" t="s">
        <v>38</v>
      </c>
      <c r="E30" s="33" t="s">
        <v>38</v>
      </c>
      <c r="F30" s="33" t="s">
        <v>38</v>
      </c>
      <c r="G30" s="33"/>
      <c r="H30" s="33"/>
      <c r="I30" s="33" t="s">
        <v>38</v>
      </c>
    </row>
    <row r="31" spans="1:9" ht="16.5" x14ac:dyDescent="0.25">
      <c r="A31" s="2">
        <v>23</v>
      </c>
      <c r="B31" s="40" t="s">
        <v>206</v>
      </c>
      <c r="C31" s="113"/>
      <c r="D31" s="33" t="s">
        <v>38</v>
      </c>
      <c r="E31" s="33" t="s">
        <v>38</v>
      </c>
      <c r="F31" s="33" t="s">
        <v>38</v>
      </c>
      <c r="G31" s="33"/>
      <c r="H31" s="33"/>
      <c r="I31" s="33"/>
    </row>
    <row r="32" spans="1:9" ht="16.5" x14ac:dyDescent="0.25">
      <c r="A32" s="2">
        <v>24</v>
      </c>
      <c r="B32" s="40" t="s">
        <v>96</v>
      </c>
      <c r="C32" s="113"/>
      <c r="D32" s="33" t="s">
        <v>38</v>
      </c>
      <c r="E32" s="33" t="s">
        <v>38</v>
      </c>
      <c r="F32" s="33" t="s">
        <v>38</v>
      </c>
      <c r="G32" s="33"/>
      <c r="H32" s="33" t="s">
        <v>38</v>
      </c>
      <c r="I32" s="33" t="s">
        <v>38</v>
      </c>
    </row>
  </sheetData>
  <mergeCells count="11">
    <mergeCell ref="C9:C17"/>
    <mergeCell ref="C18:C24"/>
    <mergeCell ref="C25:C32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7" zoomScaleNormal="100" workbookViewId="0">
      <selection activeCell="B42" sqref="B4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175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176</v>
      </c>
      <c r="C9" s="113" t="s">
        <v>83</v>
      </c>
      <c r="D9" s="32" t="s">
        <v>38</v>
      </c>
      <c r="E9" s="33" t="s">
        <v>38</v>
      </c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177</v>
      </c>
      <c r="C10" s="113"/>
      <c r="D10" s="32" t="s">
        <v>38</v>
      </c>
      <c r="E10" s="33" t="s">
        <v>38</v>
      </c>
      <c r="F10" s="33" t="s">
        <v>38</v>
      </c>
      <c r="G10" s="33"/>
      <c r="H10" s="33"/>
      <c r="I10" s="33" t="s">
        <v>38</v>
      </c>
    </row>
    <row r="11" spans="1:13" ht="16.5" x14ac:dyDescent="0.25">
      <c r="A11" s="2">
        <v>3</v>
      </c>
      <c r="B11" s="38" t="s">
        <v>157</v>
      </c>
      <c r="C11" s="113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38" t="s">
        <v>115</v>
      </c>
      <c r="C12" s="113"/>
      <c r="D12" s="34"/>
      <c r="E12" s="35"/>
      <c r="F12" s="35"/>
      <c r="G12" s="35"/>
      <c r="H12" s="35"/>
      <c r="I12" s="35"/>
    </row>
    <row r="13" spans="1:13" ht="16.5" x14ac:dyDescent="0.25">
      <c r="A13" s="2">
        <v>5</v>
      </c>
      <c r="B13" s="38" t="s">
        <v>159</v>
      </c>
      <c r="C13" s="113"/>
      <c r="D13" s="32" t="s">
        <v>38</v>
      </c>
      <c r="E13" s="33" t="s">
        <v>38</v>
      </c>
      <c r="F13" s="33" t="s">
        <v>38</v>
      </c>
      <c r="G13" s="33"/>
      <c r="H13" s="33"/>
      <c r="I13" s="33" t="s">
        <v>38</v>
      </c>
    </row>
    <row r="14" spans="1:13" ht="18" customHeight="1" x14ac:dyDescent="0.25">
      <c r="A14" s="2">
        <v>6</v>
      </c>
      <c r="B14" s="38" t="s">
        <v>160</v>
      </c>
      <c r="C14" s="113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38" t="s">
        <v>116</v>
      </c>
      <c r="C15" s="113"/>
      <c r="D15" s="34"/>
      <c r="E15" s="35"/>
      <c r="F15" s="35"/>
      <c r="G15" s="35"/>
      <c r="H15" s="35"/>
      <c r="I15" s="35"/>
    </row>
    <row r="16" spans="1:13" ht="16.5" x14ac:dyDescent="0.25">
      <c r="A16" s="2">
        <v>8</v>
      </c>
      <c r="B16" s="38" t="s">
        <v>53</v>
      </c>
      <c r="C16" s="113"/>
      <c r="D16" s="34"/>
      <c r="E16" s="35"/>
      <c r="F16" s="35"/>
      <c r="G16" s="35"/>
      <c r="H16" s="35"/>
      <c r="I16" s="35"/>
    </row>
    <row r="17" spans="1:9" ht="16.5" x14ac:dyDescent="0.25">
      <c r="A17" s="2">
        <v>9</v>
      </c>
      <c r="B17" s="38" t="s">
        <v>55</v>
      </c>
      <c r="C17" s="113"/>
      <c r="D17" s="34"/>
      <c r="E17" s="35"/>
      <c r="F17" s="35"/>
      <c r="G17" s="35"/>
      <c r="H17" s="35"/>
      <c r="I17" s="35"/>
    </row>
    <row r="18" spans="1:9" ht="16.5" x14ac:dyDescent="0.25">
      <c r="A18" s="2">
        <v>10</v>
      </c>
      <c r="B18" s="38" t="s">
        <v>178</v>
      </c>
      <c r="C18" s="113" t="s">
        <v>92</v>
      </c>
      <c r="D18" s="32" t="s">
        <v>38</v>
      </c>
      <c r="E18" s="33" t="s">
        <v>38</v>
      </c>
      <c r="F18" s="33"/>
      <c r="G18" s="33"/>
      <c r="H18" s="33"/>
      <c r="I18" s="33"/>
    </row>
    <row r="19" spans="1:9" ht="16.5" x14ac:dyDescent="0.25">
      <c r="A19" s="2">
        <v>11</v>
      </c>
      <c r="B19" s="38" t="s">
        <v>179</v>
      </c>
      <c r="C19" s="113"/>
      <c r="D19" s="32" t="s">
        <v>38</v>
      </c>
      <c r="E19" s="33" t="s">
        <v>38</v>
      </c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38" t="s">
        <v>180</v>
      </c>
      <c r="C20" s="113"/>
      <c r="D20" s="32" t="s">
        <v>38</v>
      </c>
      <c r="E20" s="33" t="s">
        <v>38</v>
      </c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38" t="s">
        <v>181</v>
      </c>
      <c r="C21" s="113"/>
      <c r="D21" s="34"/>
      <c r="E21" s="35"/>
      <c r="F21" s="35"/>
      <c r="G21" s="35"/>
      <c r="H21" s="35"/>
      <c r="I21" s="35"/>
    </row>
    <row r="22" spans="1:9" ht="16.5" x14ac:dyDescent="0.25">
      <c r="A22" s="2">
        <v>14</v>
      </c>
      <c r="B22" s="38" t="s">
        <v>182</v>
      </c>
      <c r="C22" s="113"/>
      <c r="D22" s="34"/>
      <c r="E22" s="35"/>
      <c r="F22" s="35"/>
      <c r="G22" s="35"/>
      <c r="H22" s="35"/>
      <c r="I22" s="35"/>
    </row>
    <row r="23" spans="1:9" ht="16.5" x14ac:dyDescent="0.25">
      <c r="A23" s="2">
        <v>15</v>
      </c>
      <c r="B23" s="38" t="s">
        <v>183</v>
      </c>
      <c r="C23" s="113"/>
      <c r="D23" s="32" t="s">
        <v>38</v>
      </c>
      <c r="E23" s="33" t="s">
        <v>38</v>
      </c>
      <c r="F23" s="33"/>
      <c r="G23" s="33"/>
      <c r="H23" s="33" t="s">
        <v>38</v>
      </c>
      <c r="I23" s="33" t="s">
        <v>38</v>
      </c>
    </row>
    <row r="24" spans="1:9" ht="16.5" x14ac:dyDescent="0.25">
      <c r="A24" s="2">
        <v>16</v>
      </c>
      <c r="B24" s="38" t="s">
        <v>167</v>
      </c>
      <c r="C24" s="113"/>
      <c r="D24" s="32" t="s">
        <v>38</v>
      </c>
      <c r="E24" s="33" t="s">
        <v>38</v>
      </c>
      <c r="F24" s="33" t="s">
        <v>38</v>
      </c>
      <c r="G24" s="33"/>
      <c r="H24" s="33" t="s">
        <v>38</v>
      </c>
      <c r="I24" s="33" t="s">
        <v>38</v>
      </c>
    </row>
    <row r="25" spans="1:9" ht="16.5" x14ac:dyDescent="0.25">
      <c r="A25" s="2">
        <v>17</v>
      </c>
      <c r="B25" s="38" t="s">
        <v>168</v>
      </c>
      <c r="C25" s="113"/>
      <c r="D25" s="32" t="s">
        <v>38</v>
      </c>
      <c r="E25" s="33" t="s">
        <v>38</v>
      </c>
      <c r="F25" s="33"/>
      <c r="G25" s="33"/>
      <c r="H25" s="33"/>
      <c r="I25" s="33"/>
    </row>
    <row r="26" spans="1:9" ht="16.5" x14ac:dyDescent="0.25">
      <c r="A26" s="2">
        <v>18</v>
      </c>
      <c r="B26" s="38" t="s">
        <v>184</v>
      </c>
      <c r="C26" s="110" t="s">
        <v>38</v>
      </c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38" t="s">
        <v>185</v>
      </c>
      <c r="C27" s="111"/>
      <c r="D27" s="33" t="s">
        <v>38</v>
      </c>
      <c r="E27" s="33" t="s">
        <v>38</v>
      </c>
      <c r="F27" s="33" t="s">
        <v>38</v>
      </c>
      <c r="G27" s="33"/>
      <c r="H27" s="33" t="s">
        <v>38</v>
      </c>
      <c r="I27" s="33" t="s">
        <v>38</v>
      </c>
    </row>
    <row r="28" spans="1:9" ht="16.5" x14ac:dyDescent="0.25">
      <c r="A28" s="2">
        <v>20</v>
      </c>
      <c r="B28" s="38" t="s">
        <v>186</v>
      </c>
      <c r="C28" s="111"/>
      <c r="D28" s="33" t="s">
        <v>38</v>
      </c>
      <c r="E28" s="33"/>
      <c r="F28" s="33"/>
      <c r="G28" s="33"/>
      <c r="H28" s="33"/>
      <c r="I28" s="33"/>
    </row>
    <row r="29" spans="1:9" ht="16.5" x14ac:dyDescent="0.25">
      <c r="A29" s="2">
        <v>21</v>
      </c>
      <c r="B29" s="38" t="s">
        <v>187</v>
      </c>
      <c r="C29" s="111"/>
      <c r="D29" s="45"/>
      <c r="E29" s="45"/>
      <c r="F29" s="45"/>
      <c r="G29" s="45"/>
      <c r="H29" s="45"/>
      <c r="I29" s="45"/>
    </row>
    <row r="30" spans="1:9" ht="16.5" x14ac:dyDescent="0.25">
      <c r="A30" s="2">
        <v>22</v>
      </c>
      <c r="B30" s="38" t="s">
        <v>188</v>
      </c>
      <c r="C30" s="111"/>
      <c r="D30" s="33" t="s">
        <v>38</v>
      </c>
      <c r="E30" s="33" t="s">
        <v>38</v>
      </c>
      <c r="F30" s="33" t="s">
        <v>38</v>
      </c>
      <c r="G30" s="33"/>
      <c r="H30" s="33" t="s">
        <v>38</v>
      </c>
      <c r="I30" s="33" t="s">
        <v>38</v>
      </c>
    </row>
    <row r="31" spans="1:9" ht="16.5" x14ac:dyDescent="0.25">
      <c r="A31" s="2">
        <v>23</v>
      </c>
      <c r="B31" s="38" t="s">
        <v>189</v>
      </c>
      <c r="C31" s="111"/>
      <c r="D31" s="33" t="s">
        <v>38</v>
      </c>
      <c r="E31" s="33" t="s">
        <v>38</v>
      </c>
      <c r="F31" s="33"/>
      <c r="G31" s="33"/>
      <c r="H31" s="33"/>
      <c r="I31" s="33" t="s">
        <v>38</v>
      </c>
    </row>
    <row r="32" spans="1:9" ht="16.5" x14ac:dyDescent="0.25">
      <c r="A32" s="2">
        <v>24</v>
      </c>
      <c r="B32" s="38" t="s">
        <v>190</v>
      </c>
      <c r="C32" s="41" t="s">
        <v>155</v>
      </c>
      <c r="D32" s="35"/>
      <c r="E32" s="35"/>
      <c r="F32" s="35"/>
      <c r="G32" s="35"/>
      <c r="H32" s="35"/>
      <c r="I32" s="35"/>
    </row>
  </sheetData>
  <mergeCells count="11">
    <mergeCell ref="C9:C17"/>
    <mergeCell ref="C18:C25"/>
    <mergeCell ref="C26:C31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3" zoomScaleNormal="100" workbookViewId="0">
      <selection activeCell="D12" sqref="D1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156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145</v>
      </c>
      <c r="C9" s="110" t="s">
        <v>83</v>
      </c>
      <c r="D9" s="34"/>
      <c r="E9" s="35"/>
      <c r="F9" s="35"/>
      <c r="G9" s="35"/>
      <c r="H9" s="35"/>
      <c r="I9" s="35"/>
    </row>
    <row r="10" spans="1:13" ht="16.5" x14ac:dyDescent="0.25">
      <c r="A10" s="2">
        <v>2</v>
      </c>
      <c r="B10" s="38" t="s">
        <v>157</v>
      </c>
      <c r="C10" s="111"/>
      <c r="D10" s="34"/>
      <c r="E10" s="35"/>
      <c r="F10" s="35"/>
      <c r="G10" s="35"/>
      <c r="H10" s="35"/>
      <c r="I10" s="35"/>
    </row>
    <row r="11" spans="1:13" ht="16.5" x14ac:dyDescent="0.25">
      <c r="A11" s="2">
        <v>3</v>
      </c>
      <c r="B11" s="38" t="s">
        <v>158</v>
      </c>
      <c r="C11" s="111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38" t="s">
        <v>159</v>
      </c>
      <c r="C12" s="111"/>
      <c r="D12" s="32" t="s">
        <v>38</v>
      </c>
      <c r="E12" s="33" t="s">
        <v>38</v>
      </c>
      <c r="F12" s="33" t="s">
        <v>38</v>
      </c>
      <c r="G12" s="33"/>
      <c r="H12" s="33"/>
      <c r="I12" s="33" t="s">
        <v>38</v>
      </c>
    </row>
    <row r="13" spans="1:13" ht="16.5" x14ac:dyDescent="0.25">
      <c r="A13" s="2">
        <v>5</v>
      </c>
      <c r="B13" s="38" t="s">
        <v>160</v>
      </c>
      <c r="C13" s="111"/>
      <c r="D13" s="34"/>
      <c r="E13" s="35"/>
      <c r="F13" s="35"/>
      <c r="G13" s="35"/>
      <c r="H13" s="35"/>
      <c r="I13" s="35"/>
    </row>
    <row r="14" spans="1:13" ht="18" customHeight="1" x14ac:dyDescent="0.25">
      <c r="A14" s="2">
        <v>6</v>
      </c>
      <c r="B14" s="38" t="s">
        <v>161</v>
      </c>
      <c r="C14" s="111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38" t="s">
        <v>115</v>
      </c>
      <c r="C15" s="111"/>
      <c r="D15" s="34"/>
      <c r="E15" s="35"/>
      <c r="F15" s="35"/>
      <c r="G15" s="35"/>
      <c r="H15" s="35"/>
      <c r="I15" s="35"/>
    </row>
    <row r="16" spans="1:13" ht="16.5" x14ac:dyDescent="0.25">
      <c r="A16" s="2">
        <v>8</v>
      </c>
      <c r="B16" s="38" t="s">
        <v>53</v>
      </c>
      <c r="C16" s="111"/>
      <c r="D16" s="34"/>
      <c r="E16" s="35"/>
      <c r="F16" s="35"/>
      <c r="G16" s="35"/>
      <c r="H16" s="35"/>
      <c r="I16" s="35"/>
    </row>
    <row r="17" spans="1:9" ht="16.5" x14ac:dyDescent="0.25">
      <c r="A17" s="2">
        <v>9</v>
      </c>
      <c r="B17" s="38" t="s">
        <v>55</v>
      </c>
      <c r="C17" s="112"/>
      <c r="D17" s="34"/>
      <c r="E17" s="35"/>
      <c r="F17" s="35"/>
      <c r="G17" s="35"/>
      <c r="H17" s="35"/>
      <c r="I17" s="35"/>
    </row>
    <row r="18" spans="1:9" ht="16.5" x14ac:dyDescent="0.25">
      <c r="A18" s="2">
        <v>10</v>
      </c>
      <c r="B18" s="40" t="s">
        <v>85</v>
      </c>
      <c r="C18" s="113" t="s">
        <v>92</v>
      </c>
      <c r="D18" s="34"/>
      <c r="E18" s="35"/>
      <c r="F18" s="35"/>
      <c r="G18" s="35"/>
      <c r="H18" s="35"/>
      <c r="I18" s="35"/>
    </row>
    <row r="19" spans="1:9" ht="20.25" customHeight="1" x14ac:dyDescent="0.25">
      <c r="A19" s="2">
        <v>11</v>
      </c>
      <c r="B19" s="40" t="s">
        <v>162</v>
      </c>
      <c r="C19" s="113"/>
      <c r="D19" s="34"/>
      <c r="E19" s="35"/>
      <c r="F19" s="35"/>
      <c r="G19" s="35"/>
      <c r="H19" s="35"/>
      <c r="I19" s="35"/>
    </row>
    <row r="20" spans="1:9" ht="16.5" x14ac:dyDescent="0.25">
      <c r="A20" s="2">
        <v>12</v>
      </c>
      <c r="B20" s="40" t="s">
        <v>163</v>
      </c>
      <c r="C20" s="113"/>
      <c r="D20" s="32" t="s">
        <v>38</v>
      </c>
      <c r="E20" s="33" t="s">
        <v>38</v>
      </c>
      <c r="F20" s="33"/>
      <c r="G20" s="33"/>
      <c r="H20" s="32"/>
      <c r="I20" s="33"/>
    </row>
    <row r="21" spans="1:9" ht="16.5" x14ac:dyDescent="0.25">
      <c r="A21" s="2">
        <v>13</v>
      </c>
      <c r="B21" s="40" t="s">
        <v>164</v>
      </c>
      <c r="C21" s="113"/>
      <c r="D21" s="34"/>
      <c r="E21" s="35"/>
      <c r="F21" s="35"/>
      <c r="G21" s="35"/>
      <c r="H21" s="35"/>
      <c r="I21" s="35"/>
    </row>
    <row r="22" spans="1:9" ht="16.5" x14ac:dyDescent="0.25">
      <c r="A22" s="2">
        <v>14</v>
      </c>
      <c r="B22" s="40" t="s">
        <v>165</v>
      </c>
      <c r="C22" s="113"/>
      <c r="D22" s="32" t="s">
        <v>38</v>
      </c>
      <c r="E22" s="33" t="s">
        <v>38</v>
      </c>
      <c r="F22" s="33"/>
      <c r="G22" s="33"/>
      <c r="H22" s="33"/>
      <c r="I22" s="33"/>
    </row>
    <row r="23" spans="1:9" ht="16.5" x14ac:dyDescent="0.25">
      <c r="A23" s="2">
        <v>15</v>
      </c>
      <c r="B23" s="40" t="s">
        <v>166</v>
      </c>
      <c r="C23" s="113"/>
      <c r="D23" s="32" t="s">
        <v>38</v>
      </c>
      <c r="E23" s="33" t="s">
        <v>38</v>
      </c>
      <c r="F23" s="33" t="s">
        <v>38</v>
      </c>
      <c r="G23" s="33"/>
      <c r="H23" s="33" t="s">
        <v>38</v>
      </c>
      <c r="I23" s="33" t="s">
        <v>38</v>
      </c>
    </row>
    <row r="24" spans="1:9" ht="16.5" x14ac:dyDescent="0.25">
      <c r="A24" s="2">
        <v>16</v>
      </c>
      <c r="B24" s="40" t="s">
        <v>167</v>
      </c>
      <c r="C24" s="113"/>
      <c r="D24" s="32" t="s">
        <v>38</v>
      </c>
      <c r="E24" s="33" t="s">
        <v>38</v>
      </c>
      <c r="F24" s="33" t="s">
        <v>38</v>
      </c>
      <c r="G24" s="33"/>
      <c r="H24" s="33" t="s">
        <v>38</v>
      </c>
      <c r="I24" s="33" t="s">
        <v>38</v>
      </c>
    </row>
    <row r="25" spans="1:9" ht="16.5" x14ac:dyDescent="0.25">
      <c r="A25" s="2">
        <v>17</v>
      </c>
      <c r="B25" s="40" t="s">
        <v>168</v>
      </c>
      <c r="C25" s="113"/>
      <c r="D25" s="34"/>
      <c r="E25" s="35"/>
      <c r="F25" s="35"/>
      <c r="G25" s="35"/>
      <c r="H25" s="35"/>
      <c r="I25" s="35"/>
    </row>
    <row r="26" spans="1:9" ht="16.5" x14ac:dyDescent="0.25">
      <c r="A26" s="2">
        <v>18</v>
      </c>
      <c r="B26" s="40" t="s">
        <v>169</v>
      </c>
      <c r="C26" s="113"/>
      <c r="D26" s="32" t="s">
        <v>38</v>
      </c>
      <c r="E26" s="33" t="s">
        <v>38</v>
      </c>
      <c r="F26" s="33" t="s">
        <v>38</v>
      </c>
      <c r="G26" s="33"/>
      <c r="H26" s="33"/>
      <c r="I26" s="33"/>
    </row>
    <row r="27" spans="1:9" ht="16.5" x14ac:dyDescent="0.25">
      <c r="A27" s="2">
        <v>19</v>
      </c>
      <c r="B27" s="40" t="s">
        <v>170</v>
      </c>
      <c r="C27" s="110" t="s">
        <v>38</v>
      </c>
      <c r="D27" s="33" t="s">
        <v>38</v>
      </c>
      <c r="E27" s="33" t="s">
        <v>38</v>
      </c>
      <c r="F27" s="33" t="s">
        <v>38</v>
      </c>
      <c r="G27" s="33"/>
      <c r="H27" s="33"/>
      <c r="I27" s="33"/>
    </row>
    <row r="28" spans="1:9" ht="16.5" x14ac:dyDescent="0.25">
      <c r="A28" s="2">
        <v>20</v>
      </c>
      <c r="B28" s="40" t="s">
        <v>96</v>
      </c>
      <c r="C28" s="111"/>
      <c r="D28" s="33" t="s">
        <v>38</v>
      </c>
      <c r="E28" s="33" t="s">
        <v>38</v>
      </c>
      <c r="F28" s="33" t="s">
        <v>38</v>
      </c>
      <c r="G28" s="33"/>
      <c r="H28" s="33" t="s">
        <v>38</v>
      </c>
      <c r="I28" s="33" t="s">
        <v>38</v>
      </c>
    </row>
    <row r="29" spans="1:9" ht="16.5" x14ac:dyDescent="0.25">
      <c r="A29" s="2">
        <v>21</v>
      </c>
      <c r="B29" s="40" t="s">
        <v>171</v>
      </c>
      <c r="C29" s="111"/>
      <c r="D29" s="35"/>
      <c r="E29" s="35"/>
      <c r="F29" s="35"/>
      <c r="G29" s="35"/>
      <c r="H29" s="35"/>
      <c r="I29" s="35"/>
    </row>
    <row r="30" spans="1:9" ht="16.5" x14ac:dyDescent="0.25">
      <c r="A30" s="2">
        <v>22</v>
      </c>
      <c r="B30" s="40" t="s">
        <v>94</v>
      </c>
      <c r="C30" s="111"/>
      <c r="D30" s="35"/>
      <c r="E30" s="35"/>
      <c r="F30" s="35"/>
      <c r="G30" s="35"/>
      <c r="H30" s="35"/>
      <c r="I30" s="35"/>
    </row>
    <row r="31" spans="1:9" ht="16.5" x14ac:dyDescent="0.25">
      <c r="A31" s="2">
        <v>23</v>
      </c>
      <c r="B31" s="40" t="s">
        <v>172</v>
      </c>
      <c r="C31" s="111"/>
      <c r="D31" s="35"/>
      <c r="E31" s="35"/>
      <c r="F31" s="35"/>
      <c r="G31" s="35"/>
      <c r="H31" s="35"/>
      <c r="I31" s="35"/>
    </row>
    <row r="32" spans="1:9" ht="16.5" x14ac:dyDescent="0.25">
      <c r="A32" s="2">
        <v>24</v>
      </c>
      <c r="B32" s="40" t="s">
        <v>173</v>
      </c>
      <c r="C32" s="111"/>
      <c r="D32" s="37" t="s">
        <v>38</v>
      </c>
      <c r="E32" s="37" t="s">
        <v>38</v>
      </c>
      <c r="F32" s="37"/>
      <c r="G32" s="37"/>
      <c r="H32" s="37"/>
      <c r="I32" s="37"/>
    </row>
    <row r="33" spans="1:9" ht="16.5" x14ac:dyDescent="0.25">
      <c r="A33" s="2">
        <v>25</v>
      </c>
      <c r="B33" s="40" t="s">
        <v>174</v>
      </c>
      <c r="C33" s="112"/>
      <c r="D33" s="37" t="s">
        <v>38</v>
      </c>
      <c r="E33" s="37" t="s">
        <v>38</v>
      </c>
      <c r="F33" s="37"/>
      <c r="G33" s="37"/>
      <c r="H33" s="37" t="s">
        <v>38</v>
      </c>
      <c r="I33" s="37" t="s">
        <v>38</v>
      </c>
    </row>
  </sheetData>
  <mergeCells count="11">
    <mergeCell ref="C9:C17"/>
    <mergeCell ref="C18:C26"/>
    <mergeCell ref="C27:C33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zoomScaleNormal="100" workbookViewId="0">
      <selection activeCell="D32" sqref="D3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135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55</v>
      </c>
      <c r="C9" s="110" t="s">
        <v>83</v>
      </c>
      <c r="D9" s="34"/>
      <c r="E9" s="35"/>
      <c r="F9" s="35"/>
      <c r="G9" s="35"/>
      <c r="H9" s="35"/>
      <c r="I9" s="35"/>
    </row>
    <row r="10" spans="1:13" ht="16.5" x14ac:dyDescent="0.25">
      <c r="A10" s="2">
        <v>2</v>
      </c>
      <c r="B10" s="38" t="s">
        <v>116</v>
      </c>
      <c r="C10" s="111"/>
      <c r="D10" s="34"/>
      <c r="E10" s="35"/>
      <c r="F10" s="35"/>
      <c r="G10" s="35"/>
      <c r="H10" s="35"/>
      <c r="I10" s="35"/>
    </row>
    <row r="11" spans="1:13" ht="16.5" x14ac:dyDescent="0.25">
      <c r="A11" s="2">
        <v>3</v>
      </c>
      <c r="B11" s="38" t="s">
        <v>136</v>
      </c>
      <c r="C11" s="111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38" t="s">
        <v>121</v>
      </c>
      <c r="C12" s="111"/>
      <c r="D12" s="34"/>
      <c r="E12" s="35"/>
      <c r="F12" s="35"/>
      <c r="G12" s="35"/>
      <c r="H12" s="35"/>
      <c r="I12" s="35"/>
    </row>
    <row r="13" spans="1:13" ht="16.5" x14ac:dyDescent="0.25">
      <c r="A13" s="2">
        <v>5</v>
      </c>
      <c r="B13" s="38" t="s">
        <v>50</v>
      </c>
      <c r="C13" s="111"/>
      <c r="D13" s="32"/>
      <c r="E13" s="33"/>
      <c r="F13" s="33"/>
      <c r="G13" s="33"/>
      <c r="H13" s="33" t="s">
        <v>38</v>
      </c>
      <c r="I13" s="33" t="s">
        <v>38</v>
      </c>
    </row>
    <row r="14" spans="1:13" ht="18" customHeight="1" x14ac:dyDescent="0.25">
      <c r="A14" s="2">
        <v>6</v>
      </c>
      <c r="B14" s="38" t="s">
        <v>137</v>
      </c>
      <c r="C14" s="111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38" t="s">
        <v>138</v>
      </c>
      <c r="C15" s="112"/>
      <c r="D15" s="34"/>
      <c r="E15" s="35"/>
      <c r="F15" s="35"/>
      <c r="G15" s="35"/>
      <c r="H15" s="35"/>
      <c r="I15" s="35"/>
    </row>
    <row r="16" spans="1:13" ht="16.5" x14ac:dyDescent="0.25">
      <c r="A16" s="2">
        <v>8</v>
      </c>
      <c r="B16" s="38" t="s">
        <v>139</v>
      </c>
      <c r="C16" s="110" t="s">
        <v>92</v>
      </c>
      <c r="D16" s="32"/>
      <c r="E16" s="33" t="s">
        <v>38</v>
      </c>
      <c r="F16" s="33" t="s">
        <v>38</v>
      </c>
      <c r="G16" s="33"/>
      <c r="H16" s="33" t="s">
        <v>38</v>
      </c>
      <c r="I16" s="33"/>
    </row>
    <row r="17" spans="1:9" ht="33" x14ac:dyDescent="0.25">
      <c r="A17" s="2">
        <v>9</v>
      </c>
      <c r="B17" s="38" t="s">
        <v>123</v>
      </c>
      <c r="C17" s="111"/>
      <c r="D17" s="32"/>
      <c r="E17" s="33" t="s">
        <v>38</v>
      </c>
      <c r="F17" s="33" t="s">
        <v>38</v>
      </c>
      <c r="G17" s="33"/>
      <c r="H17" s="33" t="s">
        <v>38</v>
      </c>
      <c r="I17" s="33" t="s">
        <v>38</v>
      </c>
    </row>
    <row r="18" spans="1:9" ht="22.5" customHeight="1" x14ac:dyDescent="0.25">
      <c r="A18" s="2">
        <v>10</v>
      </c>
      <c r="B18" s="38" t="s">
        <v>124</v>
      </c>
      <c r="C18" s="111"/>
      <c r="D18" s="32"/>
      <c r="E18" s="33" t="s">
        <v>38</v>
      </c>
      <c r="F18" s="33" t="s">
        <v>38</v>
      </c>
      <c r="G18" s="33"/>
      <c r="H18" s="33"/>
      <c r="I18" s="33"/>
    </row>
    <row r="19" spans="1:9" ht="33" x14ac:dyDescent="0.25">
      <c r="A19" s="2">
        <v>11</v>
      </c>
      <c r="B19" s="38" t="s">
        <v>125</v>
      </c>
      <c r="C19" s="111"/>
      <c r="D19" s="34"/>
      <c r="E19" s="35"/>
      <c r="F19" s="35"/>
      <c r="G19" s="35"/>
      <c r="H19" s="35"/>
      <c r="I19" s="35"/>
    </row>
    <row r="20" spans="1:9" ht="16.5" x14ac:dyDescent="0.25">
      <c r="A20" s="2">
        <v>12</v>
      </c>
      <c r="B20" s="38" t="s">
        <v>58</v>
      </c>
      <c r="C20" s="112"/>
      <c r="D20" s="34"/>
      <c r="E20" s="35"/>
      <c r="F20" s="35"/>
      <c r="G20" s="35"/>
      <c r="H20" s="34"/>
      <c r="I20" s="35"/>
    </row>
    <row r="21" spans="1:9" ht="49.5" x14ac:dyDescent="0.25">
      <c r="A21" s="2">
        <v>13</v>
      </c>
      <c r="B21" s="38" t="s">
        <v>140</v>
      </c>
      <c r="C21" s="110" t="s">
        <v>38</v>
      </c>
      <c r="D21" s="34"/>
      <c r="E21" s="35"/>
      <c r="F21" s="35"/>
      <c r="G21" s="35"/>
      <c r="H21" s="35"/>
      <c r="I21" s="35"/>
    </row>
    <row r="22" spans="1:9" ht="33" x14ac:dyDescent="0.25">
      <c r="A22" s="2">
        <v>14</v>
      </c>
      <c r="B22" s="38" t="s">
        <v>141</v>
      </c>
      <c r="C22" s="111"/>
      <c r="D22" s="32"/>
      <c r="E22" s="33" t="s">
        <v>38</v>
      </c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38" t="s">
        <v>142</v>
      </c>
      <c r="C23" s="111"/>
      <c r="D23" s="32"/>
      <c r="E23" s="33" t="s">
        <v>38</v>
      </c>
      <c r="F23" s="33"/>
      <c r="G23" s="33"/>
      <c r="H23" s="33" t="s">
        <v>38</v>
      </c>
      <c r="I23" s="33"/>
    </row>
    <row r="24" spans="1:9" ht="16.5" x14ac:dyDescent="0.25">
      <c r="A24" s="2">
        <v>16</v>
      </c>
      <c r="B24" s="38" t="s">
        <v>143</v>
      </c>
      <c r="C24" s="111"/>
      <c r="D24" s="34"/>
      <c r="E24" s="35"/>
      <c r="F24" s="35"/>
      <c r="G24" s="35"/>
      <c r="H24" s="35"/>
      <c r="I24" s="35"/>
    </row>
    <row r="25" spans="1:9" ht="16.5" x14ac:dyDescent="0.25">
      <c r="A25" s="2">
        <v>17</v>
      </c>
      <c r="B25" s="38" t="s">
        <v>144</v>
      </c>
      <c r="C25" s="111"/>
      <c r="D25" s="34"/>
      <c r="E25" s="35"/>
      <c r="F25" s="35"/>
      <c r="G25" s="35"/>
      <c r="H25" s="35"/>
      <c r="I25" s="35"/>
    </row>
    <row r="26" spans="1:9" ht="16.5" x14ac:dyDescent="0.25">
      <c r="A26" s="2">
        <v>18</v>
      </c>
      <c r="B26" s="38" t="s">
        <v>147</v>
      </c>
      <c r="C26" s="111"/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38" t="s">
        <v>146</v>
      </c>
      <c r="C27" s="112"/>
      <c r="D27" s="35"/>
      <c r="E27" s="35"/>
      <c r="F27" s="35"/>
      <c r="G27" s="35"/>
      <c r="H27" s="35"/>
      <c r="I27" s="35"/>
    </row>
    <row r="28" spans="1:9" ht="16.5" x14ac:dyDescent="0.25">
      <c r="A28" s="2">
        <v>20</v>
      </c>
      <c r="B28" s="38" t="s">
        <v>53</v>
      </c>
      <c r="C28" s="110" t="s">
        <v>155</v>
      </c>
      <c r="D28" s="35"/>
      <c r="E28" s="35"/>
      <c r="F28" s="35"/>
      <c r="G28" s="35"/>
      <c r="H28" s="35"/>
      <c r="I28" s="35"/>
    </row>
    <row r="29" spans="1:9" ht="16.5" x14ac:dyDescent="0.25">
      <c r="A29" s="2">
        <v>21</v>
      </c>
      <c r="B29" s="38" t="s">
        <v>148</v>
      </c>
      <c r="C29" s="111"/>
      <c r="D29" s="35"/>
      <c r="E29" s="35"/>
      <c r="F29" s="35"/>
      <c r="G29" s="35"/>
      <c r="H29" s="35"/>
      <c r="I29" s="35"/>
    </row>
    <row r="30" spans="1:9" ht="16.5" x14ac:dyDescent="0.25">
      <c r="A30" s="2">
        <v>22</v>
      </c>
      <c r="B30" s="38" t="s">
        <v>71</v>
      </c>
      <c r="C30" s="111"/>
      <c r="D30" s="37"/>
      <c r="E30" s="37" t="s">
        <v>38</v>
      </c>
      <c r="F30" s="37" t="s">
        <v>38</v>
      </c>
      <c r="G30" s="37"/>
      <c r="H30" s="37" t="s">
        <v>38</v>
      </c>
      <c r="I30" s="37" t="s">
        <v>38</v>
      </c>
    </row>
    <row r="31" spans="1:9" ht="16.5" x14ac:dyDescent="0.25">
      <c r="A31" s="2">
        <v>23</v>
      </c>
      <c r="B31" s="38" t="s">
        <v>73</v>
      </c>
      <c r="C31" s="111"/>
      <c r="D31" s="37"/>
      <c r="E31" s="37" t="s">
        <v>38</v>
      </c>
      <c r="F31" s="37" t="s">
        <v>38</v>
      </c>
      <c r="G31" s="37"/>
      <c r="H31" s="37" t="s">
        <v>38</v>
      </c>
      <c r="I31" s="37"/>
    </row>
    <row r="32" spans="1:9" ht="16.5" x14ac:dyDescent="0.25">
      <c r="A32" s="2">
        <v>24</v>
      </c>
      <c r="B32" s="38" t="s">
        <v>149</v>
      </c>
      <c r="C32" s="111"/>
      <c r="D32" s="37"/>
      <c r="E32" s="37" t="s">
        <v>38</v>
      </c>
      <c r="F32" s="37"/>
      <c r="G32" s="37"/>
      <c r="H32" s="37"/>
      <c r="I32" s="37"/>
    </row>
    <row r="33" spans="1:9" ht="16.5" x14ac:dyDescent="0.25">
      <c r="A33" s="2">
        <v>25</v>
      </c>
      <c r="B33" s="38" t="s">
        <v>150</v>
      </c>
      <c r="C33" s="111"/>
      <c r="D33" s="35"/>
      <c r="E33" s="35"/>
      <c r="F33" s="35"/>
      <c r="G33" s="35"/>
      <c r="H33" s="35"/>
      <c r="I33" s="35"/>
    </row>
    <row r="34" spans="1:9" ht="16.5" x14ac:dyDescent="0.25">
      <c r="A34" s="2">
        <v>26</v>
      </c>
      <c r="B34" s="38" t="s">
        <v>151</v>
      </c>
      <c r="C34" s="111"/>
      <c r="D34" s="37"/>
      <c r="E34" s="37" t="s">
        <v>38</v>
      </c>
      <c r="F34" s="37"/>
      <c r="G34" s="37"/>
      <c r="H34" s="37" t="s">
        <v>38</v>
      </c>
      <c r="I34" s="37"/>
    </row>
    <row r="35" spans="1:9" ht="33" x14ac:dyDescent="0.25">
      <c r="A35" s="2">
        <v>27</v>
      </c>
      <c r="B35" s="38" t="s">
        <v>152</v>
      </c>
      <c r="C35" s="111"/>
      <c r="D35" s="37"/>
      <c r="E35" s="37" t="s">
        <v>38</v>
      </c>
      <c r="F35" s="37"/>
      <c r="G35" s="37"/>
      <c r="H35" s="37" t="s">
        <v>38</v>
      </c>
      <c r="I35" s="37"/>
    </row>
    <row r="36" spans="1:9" ht="33" x14ac:dyDescent="0.25">
      <c r="A36" s="2">
        <v>28</v>
      </c>
      <c r="B36" s="38" t="s">
        <v>153</v>
      </c>
      <c r="C36" s="111"/>
      <c r="D36" s="35"/>
      <c r="E36" s="35"/>
      <c r="F36" s="35"/>
      <c r="G36" s="35"/>
      <c r="H36" s="35"/>
      <c r="I36" s="35"/>
    </row>
    <row r="37" spans="1:9" ht="16.5" x14ac:dyDescent="0.25">
      <c r="A37" s="2">
        <v>29</v>
      </c>
      <c r="B37" s="38" t="s">
        <v>154</v>
      </c>
      <c r="C37" s="112"/>
      <c r="D37" s="35"/>
      <c r="E37" s="35"/>
      <c r="F37" s="35"/>
      <c r="G37" s="35"/>
      <c r="H37" s="35"/>
      <c r="I37" s="35"/>
    </row>
  </sheetData>
  <mergeCells count="12">
    <mergeCell ref="C9:C15"/>
    <mergeCell ref="C16:C20"/>
    <mergeCell ref="C21:C27"/>
    <mergeCell ref="C28:C37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Normal="100" workbookViewId="0">
      <selection activeCell="D18" sqref="D18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114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82</v>
      </c>
      <c r="C9" s="110" t="s">
        <v>83</v>
      </c>
      <c r="D9" s="34"/>
      <c r="E9" s="35"/>
      <c r="F9" s="35"/>
      <c r="G9" s="35"/>
      <c r="H9" s="35"/>
      <c r="I9" s="35"/>
    </row>
    <row r="10" spans="1:13" ht="16.5" x14ac:dyDescent="0.25">
      <c r="A10" s="2">
        <v>2</v>
      </c>
      <c r="B10" s="38" t="s">
        <v>115</v>
      </c>
      <c r="C10" s="111"/>
      <c r="D10" s="34"/>
      <c r="E10" s="35"/>
      <c r="F10" s="35"/>
      <c r="G10" s="35"/>
      <c r="H10" s="35"/>
      <c r="I10" s="35"/>
    </row>
    <row r="11" spans="1:13" ht="16.5" x14ac:dyDescent="0.25">
      <c r="A11" s="2">
        <v>3</v>
      </c>
      <c r="B11" s="38" t="s">
        <v>116</v>
      </c>
      <c r="C11" s="111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38" t="s">
        <v>117</v>
      </c>
      <c r="C12" s="111"/>
      <c r="D12" s="32"/>
      <c r="E12" s="33" t="s">
        <v>38</v>
      </c>
      <c r="F12" s="33"/>
      <c r="G12" s="33"/>
      <c r="H12" s="33" t="s">
        <v>38</v>
      </c>
      <c r="I12" s="33" t="s">
        <v>38</v>
      </c>
    </row>
    <row r="13" spans="1:13" ht="16.5" x14ac:dyDescent="0.25">
      <c r="A13" s="2">
        <v>5</v>
      </c>
      <c r="B13" s="38" t="s">
        <v>118</v>
      </c>
      <c r="C13" s="111"/>
      <c r="D13" s="34"/>
      <c r="E13" s="35" t="s">
        <v>74</v>
      </c>
      <c r="F13" s="35"/>
      <c r="G13" s="35"/>
      <c r="H13" s="35"/>
      <c r="I13" s="35"/>
    </row>
    <row r="14" spans="1:13" ht="18" customHeight="1" x14ac:dyDescent="0.25">
      <c r="A14" s="2">
        <v>6</v>
      </c>
      <c r="B14" s="38" t="s">
        <v>119</v>
      </c>
      <c r="C14" s="111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38" t="s">
        <v>120</v>
      </c>
      <c r="C15" s="111"/>
      <c r="D15" s="34"/>
      <c r="E15" s="35"/>
      <c r="F15" s="35"/>
      <c r="G15" s="35"/>
      <c r="H15" s="35"/>
      <c r="I15" s="35"/>
    </row>
    <row r="16" spans="1:13" ht="16.5" x14ac:dyDescent="0.25">
      <c r="A16" s="2">
        <v>8</v>
      </c>
      <c r="B16" s="38" t="s">
        <v>121</v>
      </c>
      <c r="C16" s="111"/>
      <c r="D16" s="32"/>
      <c r="E16" s="33" t="s">
        <v>38</v>
      </c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122</v>
      </c>
      <c r="C17" s="112"/>
      <c r="D17" s="32"/>
      <c r="E17" s="33" t="s">
        <v>38</v>
      </c>
      <c r="F17" s="33"/>
      <c r="G17" s="33"/>
      <c r="H17" s="33"/>
      <c r="I17" s="33"/>
    </row>
    <row r="18" spans="1:9" ht="33" x14ac:dyDescent="0.25">
      <c r="A18" s="2">
        <v>10</v>
      </c>
      <c r="B18" s="38" t="s">
        <v>123</v>
      </c>
      <c r="C18" s="113" t="s">
        <v>92</v>
      </c>
      <c r="D18" s="32"/>
      <c r="E18" s="33" t="s">
        <v>38</v>
      </c>
      <c r="F18" s="33" t="s">
        <v>38</v>
      </c>
      <c r="G18" s="33"/>
      <c r="H18" s="33" t="s">
        <v>38</v>
      </c>
      <c r="I18" s="33" t="s">
        <v>38</v>
      </c>
    </row>
    <row r="19" spans="1:9" ht="20.25" customHeight="1" x14ac:dyDescent="0.25">
      <c r="A19" s="2">
        <v>11</v>
      </c>
      <c r="B19" s="38" t="s">
        <v>124</v>
      </c>
      <c r="C19" s="113"/>
      <c r="D19" s="32"/>
      <c r="E19" s="33" t="s">
        <v>38</v>
      </c>
      <c r="F19" s="33" t="s">
        <v>38</v>
      </c>
      <c r="G19" s="33"/>
      <c r="H19" s="33"/>
      <c r="I19" s="33"/>
    </row>
    <row r="20" spans="1:9" ht="33" x14ac:dyDescent="0.25">
      <c r="A20" s="2">
        <v>12</v>
      </c>
      <c r="B20" s="38" t="s">
        <v>125</v>
      </c>
      <c r="C20" s="113"/>
      <c r="D20" s="32"/>
      <c r="E20" s="33" t="s">
        <v>38</v>
      </c>
      <c r="F20" s="33"/>
      <c r="G20" s="33"/>
      <c r="H20" s="32" t="s">
        <v>38</v>
      </c>
      <c r="I20" s="33"/>
    </row>
    <row r="21" spans="1:9" ht="33" x14ac:dyDescent="0.25">
      <c r="A21" s="2">
        <v>13</v>
      </c>
      <c r="B21" s="38" t="s">
        <v>126</v>
      </c>
      <c r="C21" s="113"/>
      <c r="D21" s="32"/>
      <c r="E21" s="33" t="s">
        <v>38</v>
      </c>
      <c r="F21" s="33"/>
      <c r="G21" s="33"/>
      <c r="H21" s="33"/>
      <c r="I21" s="33"/>
    </row>
    <row r="22" spans="1:9" ht="16.5" x14ac:dyDescent="0.25">
      <c r="A22" s="2">
        <v>14</v>
      </c>
      <c r="B22" s="38" t="s">
        <v>127</v>
      </c>
      <c r="C22" s="113"/>
      <c r="D22" s="32"/>
      <c r="E22" s="33"/>
      <c r="F22" s="33" t="s">
        <v>38</v>
      </c>
      <c r="G22" s="33"/>
      <c r="H22" s="33" t="s">
        <v>38</v>
      </c>
      <c r="I22" s="33"/>
    </row>
    <row r="23" spans="1:9" ht="33" x14ac:dyDescent="0.25">
      <c r="A23" s="2">
        <v>15</v>
      </c>
      <c r="B23" s="38" t="s">
        <v>128</v>
      </c>
      <c r="C23" s="113"/>
      <c r="D23" s="34"/>
      <c r="E23" s="35"/>
      <c r="F23" s="35"/>
      <c r="G23" s="35"/>
      <c r="H23" s="35"/>
      <c r="I23" s="35"/>
    </row>
    <row r="24" spans="1:9" ht="16.5" x14ac:dyDescent="0.25">
      <c r="A24" s="2">
        <v>16</v>
      </c>
      <c r="B24" s="38" t="s">
        <v>129</v>
      </c>
      <c r="C24" s="113"/>
      <c r="D24" s="34"/>
      <c r="E24" s="35"/>
      <c r="F24" s="35"/>
      <c r="G24" s="35"/>
      <c r="H24" s="35"/>
      <c r="I24" s="35"/>
    </row>
    <row r="25" spans="1:9" ht="16.5" x14ac:dyDescent="0.25">
      <c r="A25" s="2">
        <v>17</v>
      </c>
      <c r="B25" s="38" t="s">
        <v>53</v>
      </c>
      <c r="C25" s="113" t="s">
        <v>38</v>
      </c>
      <c r="D25" s="34"/>
      <c r="E25" s="35"/>
      <c r="F25" s="35"/>
      <c r="G25" s="35"/>
      <c r="H25" s="35"/>
      <c r="I25" s="35"/>
    </row>
    <row r="26" spans="1:9" ht="16.5" x14ac:dyDescent="0.25">
      <c r="A26" s="2">
        <v>18</v>
      </c>
      <c r="B26" s="38" t="s">
        <v>130</v>
      </c>
      <c r="C26" s="113"/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38" t="s">
        <v>131</v>
      </c>
      <c r="C27" s="113"/>
      <c r="D27" s="35"/>
      <c r="E27" s="35"/>
      <c r="F27" s="35"/>
      <c r="G27" s="35"/>
      <c r="H27" s="35"/>
      <c r="I27" s="35"/>
    </row>
    <row r="28" spans="1:9" ht="16.5" x14ac:dyDescent="0.25">
      <c r="A28" s="2">
        <v>20</v>
      </c>
      <c r="B28" s="38" t="s">
        <v>132</v>
      </c>
      <c r="C28" s="113"/>
      <c r="D28" s="35"/>
      <c r="E28" s="35"/>
      <c r="F28" s="35"/>
      <c r="G28" s="35"/>
      <c r="H28" s="35" t="s">
        <v>134</v>
      </c>
      <c r="I28" s="35"/>
    </row>
    <row r="29" spans="1:9" ht="33" x14ac:dyDescent="0.25">
      <c r="A29" s="2">
        <v>21</v>
      </c>
      <c r="B29" s="38" t="s">
        <v>133</v>
      </c>
      <c r="C29" s="113"/>
      <c r="D29" s="33"/>
      <c r="E29" s="33" t="s">
        <v>38</v>
      </c>
      <c r="F29" s="33" t="s">
        <v>38</v>
      </c>
      <c r="G29" s="33"/>
      <c r="H29" s="33"/>
      <c r="I29" s="33" t="s">
        <v>38</v>
      </c>
    </row>
  </sheetData>
  <mergeCells count="11">
    <mergeCell ref="C9:C17"/>
    <mergeCell ref="C18:C24"/>
    <mergeCell ref="C25:C29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4" zoomScaleNormal="100" workbookViewId="0">
      <selection activeCell="G31" sqref="G31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75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76</v>
      </c>
      <c r="C9" s="110" t="s">
        <v>83</v>
      </c>
      <c r="D9" s="32" t="s">
        <v>38</v>
      </c>
      <c r="E9" s="33" t="s">
        <v>38</v>
      </c>
      <c r="F9" s="33" t="s">
        <v>38</v>
      </c>
      <c r="G9" s="33"/>
      <c r="H9" s="33" t="s">
        <v>38</v>
      </c>
      <c r="I9" s="33" t="s">
        <v>38</v>
      </c>
    </row>
    <row r="10" spans="1:13" ht="16.5" x14ac:dyDescent="0.25">
      <c r="A10" s="2">
        <v>2</v>
      </c>
      <c r="B10" s="38" t="s">
        <v>77</v>
      </c>
      <c r="C10" s="111"/>
      <c r="D10" s="32" t="s">
        <v>38</v>
      </c>
      <c r="E10" s="33" t="s">
        <v>38</v>
      </c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78</v>
      </c>
      <c r="C11" s="111"/>
      <c r="D11" s="32"/>
      <c r="E11" s="33" t="s">
        <v>38</v>
      </c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79</v>
      </c>
      <c r="C12" s="111"/>
      <c r="D12" s="32"/>
      <c r="E12" s="33" t="s">
        <v>38</v>
      </c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80</v>
      </c>
      <c r="C13" s="111"/>
      <c r="D13" s="32"/>
      <c r="E13" s="33" t="s">
        <v>38</v>
      </c>
      <c r="F13" s="33"/>
      <c r="G13" s="33"/>
      <c r="H13" s="33"/>
      <c r="I13" s="33"/>
    </row>
    <row r="14" spans="1:13" ht="16.5" x14ac:dyDescent="0.25">
      <c r="A14" s="2">
        <v>6</v>
      </c>
      <c r="B14" s="38" t="s">
        <v>81</v>
      </c>
      <c r="C14" s="111"/>
      <c r="D14" s="32" t="s">
        <v>38</v>
      </c>
      <c r="E14" s="33" t="s">
        <v>38</v>
      </c>
      <c r="F14" s="33" t="s">
        <v>38</v>
      </c>
      <c r="G14" s="33"/>
      <c r="H14" s="33" t="s">
        <v>38</v>
      </c>
      <c r="I14" s="33"/>
    </row>
    <row r="15" spans="1:13" ht="16.5" x14ac:dyDescent="0.25">
      <c r="A15" s="2">
        <v>7</v>
      </c>
      <c r="B15" s="38" t="s">
        <v>53</v>
      </c>
      <c r="C15" s="111"/>
      <c r="D15" s="32"/>
      <c r="E15" s="33" t="s">
        <v>38</v>
      </c>
      <c r="F15" s="33" t="s">
        <v>38</v>
      </c>
      <c r="G15" s="33"/>
      <c r="H15" s="33"/>
      <c r="I15" s="33"/>
    </row>
    <row r="16" spans="1:13" ht="33" x14ac:dyDescent="0.25">
      <c r="A16" s="2">
        <v>8</v>
      </c>
      <c r="B16" s="38" t="s">
        <v>54</v>
      </c>
      <c r="C16" s="111"/>
      <c r="D16" s="32"/>
      <c r="E16" s="33" t="s">
        <v>38</v>
      </c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82</v>
      </c>
      <c r="C17" s="112"/>
      <c r="D17" s="32" t="s">
        <v>38</v>
      </c>
      <c r="E17" s="33" t="s">
        <v>38</v>
      </c>
      <c r="F17" s="33" t="s">
        <v>38</v>
      </c>
      <c r="G17" s="33"/>
      <c r="H17" s="33"/>
      <c r="I17" s="33"/>
    </row>
    <row r="18" spans="1:9" ht="33" x14ac:dyDescent="0.25">
      <c r="A18" s="2">
        <v>10</v>
      </c>
      <c r="B18" s="38" t="s">
        <v>84</v>
      </c>
      <c r="C18" s="110" t="s">
        <v>92</v>
      </c>
      <c r="D18" s="32" t="s">
        <v>38</v>
      </c>
      <c r="E18" s="33" t="s">
        <v>38</v>
      </c>
      <c r="F18" s="33" t="s">
        <v>38</v>
      </c>
      <c r="G18" s="33"/>
      <c r="H18" s="33"/>
      <c r="I18" s="33"/>
    </row>
    <row r="19" spans="1:9" ht="16.5" x14ac:dyDescent="0.25">
      <c r="A19" s="2">
        <v>11</v>
      </c>
      <c r="B19" s="38" t="s">
        <v>85</v>
      </c>
      <c r="C19" s="111"/>
      <c r="D19" s="32"/>
      <c r="E19" s="33" t="s">
        <v>38</v>
      </c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38" t="s">
        <v>86</v>
      </c>
      <c r="C20" s="111"/>
      <c r="D20" s="32"/>
      <c r="E20" s="33"/>
      <c r="F20" s="33" t="s">
        <v>38</v>
      </c>
      <c r="G20" s="33"/>
      <c r="H20" s="32"/>
      <c r="I20" s="33"/>
    </row>
    <row r="21" spans="1:9" ht="33" x14ac:dyDescent="0.25">
      <c r="A21" s="2">
        <v>13</v>
      </c>
      <c r="B21" s="38" t="s">
        <v>87</v>
      </c>
      <c r="C21" s="111"/>
      <c r="D21" s="32"/>
      <c r="E21" s="33" t="s">
        <v>74</v>
      </c>
      <c r="F21" s="33" t="s">
        <v>38</v>
      </c>
      <c r="G21" s="33"/>
      <c r="H21" s="33"/>
      <c r="I21" s="33"/>
    </row>
    <row r="22" spans="1:9" ht="16.5" x14ac:dyDescent="0.25">
      <c r="A22" s="2">
        <v>14</v>
      </c>
      <c r="B22" s="38" t="s">
        <v>88</v>
      </c>
      <c r="C22" s="111"/>
      <c r="D22" s="32"/>
      <c r="E22" s="33" t="s">
        <v>38</v>
      </c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38" t="s">
        <v>89</v>
      </c>
      <c r="C23" s="111"/>
      <c r="D23" s="32"/>
      <c r="E23" s="33" t="s">
        <v>38</v>
      </c>
      <c r="F23" s="33" t="s">
        <v>38</v>
      </c>
      <c r="G23" s="33"/>
      <c r="H23" s="33"/>
      <c r="I23" s="33"/>
    </row>
    <row r="24" spans="1:9" ht="16.5" x14ac:dyDescent="0.25">
      <c r="A24" s="2">
        <v>16</v>
      </c>
      <c r="B24" s="38" t="s">
        <v>90</v>
      </c>
      <c r="C24" s="111"/>
      <c r="D24" s="32"/>
      <c r="E24" s="33" t="s">
        <v>74</v>
      </c>
      <c r="F24" s="33" t="s">
        <v>38</v>
      </c>
      <c r="G24" s="33"/>
      <c r="H24" s="33"/>
      <c r="I24" s="33"/>
    </row>
    <row r="25" spans="1:9" ht="16.5" x14ac:dyDescent="0.25">
      <c r="A25" s="2">
        <v>17</v>
      </c>
      <c r="B25" s="38" t="s">
        <v>91</v>
      </c>
      <c r="C25" s="112"/>
      <c r="D25" s="32" t="s">
        <v>38</v>
      </c>
      <c r="E25" s="33" t="s">
        <v>38</v>
      </c>
      <c r="F25" s="33" t="s">
        <v>38</v>
      </c>
      <c r="G25" s="33"/>
      <c r="H25" s="33" t="s">
        <v>38</v>
      </c>
      <c r="I25" s="33" t="s">
        <v>38</v>
      </c>
    </row>
    <row r="26" spans="1:9" ht="16.5" x14ac:dyDescent="0.25">
      <c r="A26" s="2">
        <v>18</v>
      </c>
      <c r="B26" s="38" t="s">
        <v>93</v>
      </c>
      <c r="C26" s="110" t="s">
        <v>38</v>
      </c>
      <c r="D26" s="32" t="s">
        <v>38</v>
      </c>
      <c r="E26" s="33" t="s">
        <v>38</v>
      </c>
      <c r="F26" s="33" t="s">
        <v>38</v>
      </c>
      <c r="G26" s="33"/>
      <c r="H26" s="33"/>
      <c r="I26" s="33"/>
    </row>
    <row r="27" spans="1:9" ht="16.5" x14ac:dyDescent="0.25">
      <c r="A27" s="2">
        <v>19</v>
      </c>
      <c r="B27" s="38" t="s">
        <v>94</v>
      </c>
      <c r="C27" s="111"/>
      <c r="D27" s="33" t="s">
        <v>38</v>
      </c>
      <c r="E27" s="33"/>
      <c r="F27" s="33" t="s">
        <v>38</v>
      </c>
      <c r="G27" s="33"/>
      <c r="H27" s="33"/>
      <c r="I27" s="33"/>
    </row>
    <row r="28" spans="1:9" ht="16.5" x14ac:dyDescent="0.25">
      <c r="A28" s="2">
        <v>20</v>
      </c>
      <c r="B28" s="38" t="s">
        <v>62</v>
      </c>
      <c r="C28" s="111"/>
      <c r="D28" s="33"/>
      <c r="E28" s="33" t="s">
        <v>74</v>
      </c>
      <c r="F28" s="33" t="s">
        <v>38</v>
      </c>
      <c r="G28" s="33"/>
      <c r="H28" s="33"/>
      <c r="I28" s="33"/>
    </row>
    <row r="29" spans="1:9" ht="49.5" x14ac:dyDescent="0.25">
      <c r="A29" s="2">
        <v>21</v>
      </c>
      <c r="B29" s="38" t="s">
        <v>95</v>
      </c>
      <c r="C29" s="111"/>
      <c r="D29" s="35"/>
      <c r="E29" s="35"/>
      <c r="F29" s="35"/>
      <c r="G29" s="35"/>
      <c r="H29" s="35"/>
      <c r="I29" s="35"/>
    </row>
    <row r="30" spans="1:9" ht="16.5" x14ac:dyDescent="0.25">
      <c r="A30" s="2">
        <v>22</v>
      </c>
      <c r="B30" s="38" t="s">
        <v>96</v>
      </c>
      <c r="C30" s="111"/>
      <c r="D30" s="33" t="s">
        <v>38</v>
      </c>
      <c r="E30" s="33"/>
      <c r="F30" s="33" t="s">
        <v>38</v>
      </c>
      <c r="G30" s="33"/>
      <c r="H30" s="33"/>
      <c r="I30" s="33"/>
    </row>
    <row r="31" spans="1:9" ht="33" x14ac:dyDescent="0.25">
      <c r="A31" s="2">
        <v>23</v>
      </c>
      <c r="B31" s="38" t="s">
        <v>97</v>
      </c>
      <c r="C31" s="111"/>
      <c r="D31" s="33" t="s">
        <v>38</v>
      </c>
      <c r="E31" s="33"/>
      <c r="F31" s="33" t="s">
        <v>38</v>
      </c>
      <c r="G31" s="33"/>
      <c r="H31" s="33"/>
      <c r="I31" s="33"/>
    </row>
    <row r="32" spans="1:9" ht="16.5" x14ac:dyDescent="0.25">
      <c r="A32" s="2">
        <v>24</v>
      </c>
      <c r="B32" s="38" t="s">
        <v>98</v>
      </c>
      <c r="C32" s="111"/>
      <c r="D32" s="33" t="s">
        <v>38</v>
      </c>
      <c r="E32" s="33" t="s">
        <v>38</v>
      </c>
      <c r="F32" s="33" t="s">
        <v>38</v>
      </c>
      <c r="G32" s="33"/>
      <c r="H32" s="33"/>
      <c r="I32" s="33" t="s">
        <v>38</v>
      </c>
    </row>
    <row r="33" spans="1:9" ht="16.5" x14ac:dyDescent="0.25">
      <c r="A33" s="2">
        <v>25</v>
      </c>
      <c r="B33" s="38" t="s">
        <v>99</v>
      </c>
      <c r="C33" s="112"/>
      <c r="D33" s="33"/>
      <c r="E33" s="33"/>
      <c r="F33" s="33" t="s">
        <v>38</v>
      </c>
      <c r="G33" s="33"/>
      <c r="H33" s="33"/>
      <c r="I33" s="33"/>
    </row>
  </sheetData>
  <mergeCells count="11">
    <mergeCell ref="C9:C17"/>
    <mergeCell ref="C18:C25"/>
    <mergeCell ref="C26:C33"/>
    <mergeCell ref="A1:I1"/>
    <mergeCell ref="A2:I2"/>
    <mergeCell ref="A3:I3"/>
    <mergeCell ref="A4:I4"/>
    <mergeCell ref="A7:A8"/>
    <mergeCell ref="B7:B8"/>
    <mergeCell ref="D7:I7"/>
    <mergeCell ref="C7:C8"/>
  </mergeCells>
  <pageMargins left="0.39" right="0.32" top="0.36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8"/>
  <sheetViews>
    <sheetView zoomScaleNormal="100" workbookViewId="0">
      <selection activeCell="S8" sqref="S8"/>
    </sheetView>
  </sheetViews>
  <sheetFormatPr defaultRowHeight="15" x14ac:dyDescent="0.25"/>
  <cols>
    <col min="1" max="1" width="6.28515625" customWidth="1"/>
    <col min="2" max="2" width="24.140625" bestFit="1" customWidth="1"/>
    <col min="3" max="3" width="22.42578125" bestFit="1" customWidth="1"/>
    <col min="4" max="4" width="12.7109375" bestFit="1" customWidth="1"/>
    <col min="5" max="5" width="12.7109375" customWidth="1"/>
    <col min="6" max="7" width="6.5703125" customWidth="1"/>
    <col min="8" max="11" width="9.140625" style="20"/>
    <col min="12" max="12" width="12" style="20" bestFit="1" customWidth="1"/>
    <col min="13" max="13" width="9.140625" style="20"/>
    <col min="17" max="17" width="9.140625" customWidth="1"/>
    <col min="18" max="18" width="11.28515625" bestFit="1" customWidth="1"/>
  </cols>
  <sheetData>
    <row r="1" spans="1:19" ht="16.5" x14ac:dyDescent="0.3">
      <c r="A1" s="97" t="s">
        <v>399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9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9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9" ht="16.5" x14ac:dyDescent="0.25">
      <c r="A4" s="98" t="s">
        <v>417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9" ht="16.5" x14ac:dyDescent="0.3">
      <c r="A5" s="1"/>
      <c r="B5" s="1"/>
      <c r="C5" s="1"/>
      <c r="D5" s="1"/>
      <c r="E5" s="1"/>
      <c r="F5" s="1"/>
      <c r="G5" s="1"/>
    </row>
    <row r="6" spans="1:19" ht="17.25" thickBot="1" x14ac:dyDescent="0.3">
      <c r="A6" s="101" t="s">
        <v>0</v>
      </c>
      <c r="B6" s="101" t="s">
        <v>1</v>
      </c>
      <c r="C6" s="101" t="s">
        <v>20</v>
      </c>
      <c r="D6" s="101" t="s">
        <v>29</v>
      </c>
      <c r="E6" s="101" t="s">
        <v>418</v>
      </c>
      <c r="F6" s="101" t="s">
        <v>21</v>
      </c>
      <c r="G6" s="101"/>
      <c r="H6" s="107" t="s">
        <v>35</v>
      </c>
      <c r="I6" s="107"/>
      <c r="J6" s="107"/>
      <c r="K6" s="107"/>
      <c r="L6" s="107"/>
      <c r="M6" s="107"/>
    </row>
    <row r="7" spans="1:19" ht="33.75" thickBot="1" x14ac:dyDescent="0.3">
      <c r="A7" s="101"/>
      <c r="B7" s="101"/>
      <c r="C7" s="101"/>
      <c r="D7" s="101"/>
      <c r="E7" s="101"/>
      <c r="F7" s="106"/>
      <c r="G7" s="106"/>
      <c r="H7" s="21" t="s">
        <v>34</v>
      </c>
      <c r="I7" s="21" t="s">
        <v>36</v>
      </c>
      <c r="J7" s="21" t="s">
        <v>37</v>
      </c>
      <c r="K7" s="23" t="s">
        <v>42</v>
      </c>
      <c r="L7" s="23" t="s">
        <v>40</v>
      </c>
      <c r="M7" s="21" t="s">
        <v>39</v>
      </c>
      <c r="R7" s="99" t="s">
        <v>348</v>
      </c>
      <c r="S7" s="100"/>
    </row>
    <row r="8" spans="1:19" ht="16.5" x14ac:dyDescent="0.3">
      <c r="A8" s="2">
        <v>1</v>
      </c>
      <c r="B8" s="2" t="s">
        <v>2</v>
      </c>
      <c r="C8" s="76">
        <v>28</v>
      </c>
      <c r="D8" s="66">
        <v>18</v>
      </c>
      <c r="E8" s="78">
        <f>C8-D8</f>
        <v>10</v>
      </c>
      <c r="F8" s="79">
        <f t="shared" ref="F8:F25" si="0">D8/C8*100</f>
        <v>64.285714285714292</v>
      </c>
      <c r="G8" s="84" t="s">
        <v>19</v>
      </c>
      <c r="H8" s="81" t="s">
        <v>38</v>
      </c>
      <c r="I8" s="58" t="s">
        <v>38</v>
      </c>
      <c r="J8" s="58" t="s">
        <v>38</v>
      </c>
      <c r="K8" s="58" t="s">
        <v>38</v>
      </c>
      <c r="L8" s="58" t="s">
        <v>38</v>
      </c>
      <c r="M8" s="58" t="s">
        <v>38</v>
      </c>
      <c r="Q8" s="24"/>
      <c r="R8" s="59" t="s">
        <v>400</v>
      </c>
      <c r="S8" s="52">
        <v>0.64</v>
      </c>
    </row>
    <row r="9" spans="1:19" ht="16.5" x14ac:dyDescent="0.3">
      <c r="A9" s="2">
        <v>2</v>
      </c>
      <c r="B9" s="2" t="s">
        <v>3</v>
      </c>
      <c r="C9" s="76">
        <v>25</v>
      </c>
      <c r="D9" s="66">
        <v>25</v>
      </c>
      <c r="E9" s="78">
        <f t="shared" ref="E9:E25" si="1">C9-D9</f>
        <v>0</v>
      </c>
      <c r="F9" s="80">
        <f t="shared" si="0"/>
        <v>100</v>
      </c>
      <c r="G9" s="85" t="s">
        <v>19</v>
      </c>
      <c r="H9" s="81" t="s">
        <v>38</v>
      </c>
      <c r="I9" s="58" t="s">
        <v>38</v>
      </c>
      <c r="J9" s="58" t="s">
        <v>38</v>
      </c>
      <c r="K9" s="67"/>
      <c r="L9" s="58" t="s">
        <v>38</v>
      </c>
      <c r="M9" s="58" t="s">
        <v>38</v>
      </c>
      <c r="Q9" s="24"/>
      <c r="R9" s="60" t="s">
        <v>401</v>
      </c>
      <c r="S9" s="52">
        <v>1</v>
      </c>
    </row>
    <row r="10" spans="1:19" ht="16.5" x14ac:dyDescent="0.3">
      <c r="A10" s="2">
        <v>3</v>
      </c>
      <c r="B10" s="2" t="s">
        <v>33</v>
      </c>
      <c r="C10" s="76">
        <v>12</v>
      </c>
      <c r="D10" s="66">
        <v>12</v>
      </c>
      <c r="E10" s="78">
        <f t="shared" si="1"/>
        <v>0</v>
      </c>
      <c r="F10" s="80">
        <f t="shared" si="0"/>
        <v>100</v>
      </c>
      <c r="G10" s="85" t="s">
        <v>19</v>
      </c>
      <c r="H10" s="81" t="s">
        <v>38</v>
      </c>
      <c r="I10" s="67"/>
      <c r="J10" s="58" t="s">
        <v>38</v>
      </c>
      <c r="K10" s="67"/>
      <c r="L10" s="67"/>
      <c r="M10" s="67"/>
      <c r="Q10" s="24"/>
      <c r="R10" s="61" t="s">
        <v>416</v>
      </c>
      <c r="S10" s="52">
        <v>1</v>
      </c>
    </row>
    <row r="11" spans="1:19" ht="16.5" x14ac:dyDescent="0.3">
      <c r="A11" s="2">
        <v>4</v>
      </c>
      <c r="B11" s="2" t="s">
        <v>4</v>
      </c>
      <c r="C11" s="77">
        <v>24</v>
      </c>
      <c r="D11" s="68">
        <v>24</v>
      </c>
      <c r="E11" s="78">
        <f t="shared" si="1"/>
        <v>0</v>
      </c>
      <c r="F11" s="80">
        <f t="shared" si="0"/>
        <v>100</v>
      </c>
      <c r="G11" s="85" t="s">
        <v>19</v>
      </c>
      <c r="H11" s="81" t="s">
        <v>38</v>
      </c>
      <c r="I11" s="58" t="s">
        <v>38</v>
      </c>
      <c r="J11" s="58" t="s">
        <v>38</v>
      </c>
      <c r="K11" s="69"/>
      <c r="L11" s="58" t="s">
        <v>38</v>
      </c>
      <c r="M11" s="58" t="s">
        <v>38</v>
      </c>
      <c r="Q11" s="24"/>
      <c r="R11" s="60" t="s">
        <v>402</v>
      </c>
      <c r="S11" s="52">
        <v>1</v>
      </c>
    </row>
    <row r="12" spans="1:19" ht="16.5" x14ac:dyDescent="0.3">
      <c r="A12" s="2">
        <v>5</v>
      </c>
      <c r="B12" s="2" t="s">
        <v>5</v>
      </c>
      <c r="C12" s="77">
        <v>25</v>
      </c>
      <c r="D12" s="68">
        <v>25</v>
      </c>
      <c r="E12" s="78">
        <f t="shared" si="1"/>
        <v>0</v>
      </c>
      <c r="F12" s="80">
        <f t="shared" si="0"/>
        <v>100</v>
      </c>
      <c r="G12" s="85" t="s">
        <v>19</v>
      </c>
      <c r="H12" s="81" t="s">
        <v>38</v>
      </c>
      <c r="I12" s="58" t="s">
        <v>38</v>
      </c>
      <c r="J12" s="58" t="s">
        <v>38</v>
      </c>
      <c r="K12" s="69"/>
      <c r="L12" s="58" t="s">
        <v>38</v>
      </c>
      <c r="M12" s="58" t="s">
        <v>38</v>
      </c>
      <c r="Q12" s="24"/>
      <c r="R12" s="60" t="s">
        <v>403</v>
      </c>
      <c r="S12" s="52">
        <v>1</v>
      </c>
    </row>
    <row r="13" spans="1:19" ht="16.5" x14ac:dyDescent="0.3">
      <c r="A13" s="2">
        <v>6</v>
      </c>
      <c r="B13" s="2" t="s">
        <v>6</v>
      </c>
      <c r="C13" s="76">
        <v>24</v>
      </c>
      <c r="D13" s="66">
        <v>17</v>
      </c>
      <c r="E13" s="78">
        <f t="shared" si="1"/>
        <v>7</v>
      </c>
      <c r="F13" s="80">
        <f t="shared" si="0"/>
        <v>70.833333333333343</v>
      </c>
      <c r="G13" s="85" t="s">
        <v>19</v>
      </c>
      <c r="H13" s="81" t="s">
        <v>38</v>
      </c>
      <c r="I13" s="58" t="s">
        <v>38</v>
      </c>
      <c r="J13" s="58" t="s">
        <v>38</v>
      </c>
      <c r="K13" s="67"/>
      <c r="L13" s="58" t="s">
        <v>38</v>
      </c>
      <c r="M13" s="58" t="s">
        <v>38</v>
      </c>
      <c r="Q13" s="24"/>
      <c r="R13" s="60" t="s">
        <v>404</v>
      </c>
      <c r="S13" s="52">
        <v>0.71</v>
      </c>
    </row>
    <row r="14" spans="1:19" ht="16.5" x14ac:dyDescent="0.3">
      <c r="A14" s="2">
        <v>7</v>
      </c>
      <c r="B14" s="5" t="s">
        <v>7</v>
      </c>
      <c r="C14" s="76">
        <v>29</v>
      </c>
      <c r="D14" s="66">
        <v>20</v>
      </c>
      <c r="E14" s="78">
        <f t="shared" si="1"/>
        <v>9</v>
      </c>
      <c r="F14" s="80">
        <f t="shared" si="0"/>
        <v>68.965517241379317</v>
      </c>
      <c r="G14" s="85" t="s">
        <v>19</v>
      </c>
      <c r="H14" s="81" t="s">
        <v>38</v>
      </c>
      <c r="I14" s="58" t="s">
        <v>38</v>
      </c>
      <c r="J14" s="58" t="s">
        <v>38</v>
      </c>
      <c r="K14" s="67"/>
      <c r="L14" s="58" t="s">
        <v>38</v>
      </c>
      <c r="M14" s="58" t="s">
        <v>38</v>
      </c>
      <c r="Q14" s="24"/>
      <c r="R14" s="62" t="s">
        <v>405</v>
      </c>
      <c r="S14" s="52">
        <v>0.69</v>
      </c>
    </row>
    <row r="15" spans="1:19" ht="16.5" x14ac:dyDescent="0.3">
      <c r="A15" s="2">
        <v>8</v>
      </c>
      <c r="B15" s="2" t="s">
        <v>8</v>
      </c>
      <c r="C15" s="76">
        <v>32</v>
      </c>
      <c r="D15" s="66">
        <v>30</v>
      </c>
      <c r="E15" s="78">
        <f t="shared" si="1"/>
        <v>2</v>
      </c>
      <c r="F15" s="80">
        <f t="shared" si="0"/>
        <v>93.75</v>
      </c>
      <c r="G15" s="85" t="s">
        <v>19</v>
      </c>
      <c r="H15" s="81" t="s">
        <v>38</v>
      </c>
      <c r="I15" s="67"/>
      <c r="J15" s="58" t="s">
        <v>38</v>
      </c>
      <c r="K15" s="67"/>
      <c r="L15" s="67"/>
      <c r="M15" s="58" t="s">
        <v>38</v>
      </c>
      <c r="Q15" s="24"/>
      <c r="R15" s="60" t="s">
        <v>406</v>
      </c>
      <c r="S15" s="52">
        <v>0.94</v>
      </c>
    </row>
    <row r="16" spans="1:19" ht="16.5" x14ac:dyDescent="0.3">
      <c r="A16" s="2">
        <v>9</v>
      </c>
      <c r="B16" s="2" t="s">
        <v>9</v>
      </c>
      <c r="C16" s="76">
        <v>32</v>
      </c>
      <c r="D16" s="66">
        <v>30</v>
      </c>
      <c r="E16" s="78">
        <f t="shared" si="1"/>
        <v>2</v>
      </c>
      <c r="F16" s="80">
        <f t="shared" si="0"/>
        <v>93.75</v>
      </c>
      <c r="G16" s="85" t="s">
        <v>19</v>
      </c>
      <c r="H16" s="82"/>
      <c r="I16" s="67"/>
      <c r="J16" s="58" t="s">
        <v>38</v>
      </c>
      <c r="K16" s="67"/>
      <c r="L16" s="67"/>
      <c r="M16" s="67"/>
      <c r="Q16" s="24"/>
      <c r="R16" s="60" t="s">
        <v>407</v>
      </c>
      <c r="S16" s="52">
        <v>0.94</v>
      </c>
    </row>
    <row r="17" spans="1:19" ht="16.5" x14ac:dyDescent="0.3">
      <c r="A17" s="2">
        <v>10</v>
      </c>
      <c r="B17" s="5" t="s">
        <v>10</v>
      </c>
      <c r="C17" s="76">
        <v>24</v>
      </c>
      <c r="D17" s="66">
        <v>8</v>
      </c>
      <c r="E17" s="78">
        <f t="shared" si="1"/>
        <v>16</v>
      </c>
      <c r="F17" s="80">
        <f t="shared" si="0"/>
        <v>33.333333333333329</v>
      </c>
      <c r="G17" s="85" t="s">
        <v>19</v>
      </c>
      <c r="H17" s="81" t="s">
        <v>38</v>
      </c>
      <c r="I17" s="58" t="s">
        <v>38</v>
      </c>
      <c r="J17" s="58" t="s">
        <v>38</v>
      </c>
      <c r="K17" s="67"/>
      <c r="L17" s="58" t="s">
        <v>38</v>
      </c>
      <c r="M17" s="58" t="s">
        <v>38</v>
      </c>
      <c r="Q17" s="24"/>
      <c r="R17" s="62" t="s">
        <v>408</v>
      </c>
      <c r="S17" s="52">
        <v>0.33</v>
      </c>
    </row>
    <row r="18" spans="1:19" ht="16.5" x14ac:dyDescent="0.3">
      <c r="A18" s="2">
        <v>11</v>
      </c>
      <c r="B18" s="5" t="s">
        <v>11</v>
      </c>
      <c r="C18" s="76">
        <v>25</v>
      </c>
      <c r="D18" s="66">
        <v>4</v>
      </c>
      <c r="E18" s="78">
        <f t="shared" si="1"/>
        <v>21</v>
      </c>
      <c r="F18" s="80">
        <f t="shared" si="0"/>
        <v>16</v>
      </c>
      <c r="G18" s="85" t="s">
        <v>19</v>
      </c>
      <c r="H18" s="81" t="s">
        <v>38</v>
      </c>
      <c r="I18" s="58" t="s">
        <v>38</v>
      </c>
      <c r="J18" s="58" t="s">
        <v>38</v>
      </c>
      <c r="K18" s="67"/>
      <c r="L18" s="67"/>
      <c r="M18" s="67"/>
      <c r="Q18" s="24"/>
      <c r="R18" s="62" t="s">
        <v>409</v>
      </c>
      <c r="S18" s="52">
        <v>0.16</v>
      </c>
    </row>
    <row r="19" spans="1:19" ht="16.5" x14ac:dyDescent="0.3">
      <c r="A19" s="2">
        <v>12</v>
      </c>
      <c r="B19" s="2" t="s">
        <v>12</v>
      </c>
      <c r="C19" s="77">
        <v>25</v>
      </c>
      <c r="D19" s="68">
        <v>10</v>
      </c>
      <c r="E19" s="78">
        <f t="shared" si="1"/>
        <v>15</v>
      </c>
      <c r="F19" s="80">
        <f t="shared" si="0"/>
        <v>40</v>
      </c>
      <c r="G19" s="85" t="s">
        <v>19</v>
      </c>
      <c r="H19" s="81" t="s">
        <v>38</v>
      </c>
      <c r="I19" s="58" t="s">
        <v>38</v>
      </c>
      <c r="J19" s="58" t="s">
        <v>38</v>
      </c>
      <c r="K19" s="69"/>
      <c r="L19" s="57" t="s">
        <v>38</v>
      </c>
      <c r="M19" s="58" t="s">
        <v>38</v>
      </c>
      <c r="Q19" s="24"/>
      <c r="R19" s="60" t="s">
        <v>410</v>
      </c>
      <c r="S19" s="52">
        <v>0.4</v>
      </c>
    </row>
    <row r="20" spans="1:19" ht="16.5" x14ac:dyDescent="0.3">
      <c r="A20" s="2">
        <v>13</v>
      </c>
      <c r="B20" s="5" t="s">
        <v>13</v>
      </c>
      <c r="C20" s="77">
        <v>24</v>
      </c>
      <c r="D20" s="68">
        <v>13</v>
      </c>
      <c r="E20" s="78">
        <f t="shared" si="1"/>
        <v>11</v>
      </c>
      <c r="F20" s="80">
        <f t="shared" si="0"/>
        <v>54.166666666666664</v>
      </c>
      <c r="G20" s="85" t="s">
        <v>19</v>
      </c>
      <c r="H20" s="81" t="s">
        <v>38</v>
      </c>
      <c r="I20" s="58" t="s">
        <v>38</v>
      </c>
      <c r="J20" s="58" t="s">
        <v>38</v>
      </c>
      <c r="K20" s="69"/>
      <c r="L20" s="58" t="s">
        <v>38</v>
      </c>
      <c r="M20" s="58" t="s">
        <v>38</v>
      </c>
      <c r="Q20" s="24"/>
      <c r="R20" s="62" t="s">
        <v>411</v>
      </c>
      <c r="S20" s="52">
        <v>0.54</v>
      </c>
    </row>
    <row r="21" spans="1:19" ht="16.5" x14ac:dyDescent="0.3">
      <c r="A21" s="2">
        <v>14</v>
      </c>
      <c r="B21" s="5" t="s">
        <v>14</v>
      </c>
      <c r="C21" s="77">
        <v>21</v>
      </c>
      <c r="D21" s="68">
        <v>9</v>
      </c>
      <c r="E21" s="78">
        <f t="shared" si="1"/>
        <v>12</v>
      </c>
      <c r="F21" s="80">
        <f t="shared" si="0"/>
        <v>42.857142857142854</v>
      </c>
      <c r="G21" s="85" t="s">
        <v>19</v>
      </c>
      <c r="H21" s="83"/>
      <c r="I21" s="58" t="s">
        <v>38</v>
      </c>
      <c r="J21" s="58" t="s">
        <v>38</v>
      </c>
      <c r="K21" s="69"/>
      <c r="L21" s="58" t="s">
        <v>38</v>
      </c>
      <c r="M21" s="58" t="s">
        <v>38</v>
      </c>
      <c r="Q21" s="24"/>
      <c r="R21" s="62" t="s">
        <v>412</v>
      </c>
      <c r="S21" s="52">
        <v>0.43</v>
      </c>
    </row>
    <row r="22" spans="1:19" ht="16.5" x14ac:dyDescent="0.3">
      <c r="A22" s="2">
        <v>15</v>
      </c>
      <c r="B22" s="2" t="s">
        <v>15</v>
      </c>
      <c r="C22" s="77">
        <v>29</v>
      </c>
      <c r="D22" s="68">
        <v>11</v>
      </c>
      <c r="E22" s="78">
        <f t="shared" si="1"/>
        <v>18</v>
      </c>
      <c r="F22" s="80">
        <f t="shared" si="0"/>
        <v>37.931034482758619</v>
      </c>
      <c r="G22" s="85" t="s">
        <v>19</v>
      </c>
      <c r="H22" s="83"/>
      <c r="I22" s="58" t="s">
        <v>38</v>
      </c>
      <c r="J22" s="58" t="s">
        <v>38</v>
      </c>
      <c r="K22" s="69"/>
      <c r="L22" s="58" t="s">
        <v>38</v>
      </c>
      <c r="M22" s="58" t="s">
        <v>38</v>
      </c>
      <c r="Q22" s="24"/>
      <c r="R22" s="60" t="s">
        <v>413</v>
      </c>
      <c r="S22" s="52">
        <v>0.38</v>
      </c>
    </row>
    <row r="23" spans="1:19" ht="16.5" x14ac:dyDescent="0.3">
      <c r="A23" s="2">
        <v>16</v>
      </c>
      <c r="B23" s="5" t="s">
        <v>16</v>
      </c>
      <c r="C23" s="77">
        <v>25</v>
      </c>
      <c r="D23" s="68">
        <v>24</v>
      </c>
      <c r="E23" s="78">
        <f t="shared" si="1"/>
        <v>1</v>
      </c>
      <c r="F23" s="80">
        <f t="shared" si="0"/>
        <v>96</v>
      </c>
      <c r="G23" s="85" t="s">
        <v>19</v>
      </c>
      <c r="H23" s="81" t="s">
        <v>38</v>
      </c>
      <c r="I23" s="58" t="s">
        <v>38</v>
      </c>
      <c r="J23" s="58" t="s">
        <v>38</v>
      </c>
      <c r="K23" s="69"/>
      <c r="L23" s="58" t="s">
        <v>38</v>
      </c>
      <c r="M23" s="58" t="s">
        <v>38</v>
      </c>
      <c r="Q23" s="24"/>
      <c r="R23" s="62" t="s">
        <v>414</v>
      </c>
      <c r="S23" s="52">
        <v>0.96</v>
      </c>
    </row>
    <row r="24" spans="1:19" ht="16.5" x14ac:dyDescent="0.3">
      <c r="A24" s="2">
        <v>17</v>
      </c>
      <c r="B24" s="5" t="s">
        <v>17</v>
      </c>
      <c r="C24" s="77">
        <v>18</v>
      </c>
      <c r="D24" s="68">
        <v>13</v>
      </c>
      <c r="E24" s="78">
        <f t="shared" si="1"/>
        <v>5</v>
      </c>
      <c r="F24" s="80">
        <f t="shared" si="0"/>
        <v>72.222222222222214</v>
      </c>
      <c r="G24" s="85" t="s">
        <v>19</v>
      </c>
      <c r="H24" s="83"/>
      <c r="I24" s="58" t="s">
        <v>38</v>
      </c>
      <c r="J24" s="58" t="s">
        <v>38</v>
      </c>
      <c r="K24" s="69"/>
      <c r="L24" s="58" t="s">
        <v>38</v>
      </c>
      <c r="M24" s="58" t="s">
        <v>38</v>
      </c>
      <c r="R24" s="62" t="s">
        <v>415</v>
      </c>
      <c r="S24" s="52">
        <v>0.72</v>
      </c>
    </row>
    <row r="25" spans="1:19" ht="17.25" thickBot="1" x14ac:dyDescent="0.35">
      <c r="A25" s="2">
        <v>18</v>
      </c>
      <c r="B25" s="2" t="s">
        <v>18</v>
      </c>
      <c r="C25" s="77">
        <v>25</v>
      </c>
      <c r="D25" s="68">
        <v>23</v>
      </c>
      <c r="E25" s="78">
        <f t="shared" si="1"/>
        <v>2</v>
      </c>
      <c r="F25" s="6">
        <f t="shared" si="0"/>
        <v>92</v>
      </c>
      <c r="G25" s="7" t="s">
        <v>19</v>
      </c>
      <c r="H25" s="81" t="s">
        <v>38</v>
      </c>
      <c r="I25" s="58" t="s">
        <v>38</v>
      </c>
      <c r="J25" s="58" t="s">
        <v>38</v>
      </c>
      <c r="K25" s="69"/>
      <c r="L25" s="58" t="s">
        <v>38</v>
      </c>
      <c r="M25" s="58" t="s">
        <v>38</v>
      </c>
      <c r="R25" s="63" t="s">
        <v>18</v>
      </c>
      <c r="S25" s="56">
        <v>0.92</v>
      </c>
    </row>
    <row r="26" spans="1:19" ht="16.5" x14ac:dyDescent="0.3">
      <c r="A26" s="101" t="s">
        <v>22</v>
      </c>
      <c r="B26" s="101"/>
      <c r="C26" s="71">
        <f>SUM(C8:C25)</f>
        <v>447</v>
      </c>
      <c r="D26" s="71">
        <f>SUM(D8:D25)</f>
        <v>316</v>
      </c>
      <c r="E26" s="71">
        <f>SUM(E8:E25)</f>
        <v>131</v>
      </c>
      <c r="F26" s="1"/>
      <c r="G26" s="1"/>
    </row>
    <row r="27" spans="1:19" ht="16.5" x14ac:dyDescent="0.3">
      <c r="A27" s="1"/>
      <c r="B27" s="1"/>
      <c r="C27" s="1"/>
      <c r="D27" s="1"/>
      <c r="E27" s="1"/>
      <c r="F27" s="1"/>
      <c r="G27" s="1"/>
    </row>
    <row r="28" spans="1:19" ht="17.25" thickBot="1" x14ac:dyDescent="0.35">
      <c r="A28" s="8" t="s">
        <v>31</v>
      </c>
      <c r="B28" s="1"/>
      <c r="C28" s="9"/>
      <c r="D28" s="1"/>
      <c r="E28" s="1"/>
      <c r="F28" s="1"/>
      <c r="G28" s="1"/>
    </row>
    <row r="29" spans="1:19" ht="16.5" x14ac:dyDescent="0.3">
      <c r="A29" s="102" t="s">
        <v>23</v>
      </c>
      <c r="B29" s="103"/>
      <c r="C29" s="10" t="s">
        <v>29</v>
      </c>
      <c r="D29" s="11" t="s">
        <v>24</v>
      </c>
      <c r="E29" s="75"/>
      <c r="F29" s="1"/>
      <c r="G29" s="1"/>
    </row>
    <row r="30" spans="1:19" ht="16.5" x14ac:dyDescent="0.3">
      <c r="A30" s="12"/>
      <c r="B30" s="13"/>
      <c r="C30" s="14" t="s">
        <v>25</v>
      </c>
      <c r="D30" s="15"/>
      <c r="E30" s="75"/>
      <c r="F30" s="1"/>
      <c r="G30" s="1"/>
    </row>
    <row r="31" spans="1:19" ht="17.25" thickBot="1" x14ac:dyDescent="0.35">
      <c r="A31" s="16"/>
      <c r="B31" s="17" t="s">
        <v>26</v>
      </c>
      <c r="C31" s="19">
        <f>D26/C26*100</f>
        <v>70.693512304250561</v>
      </c>
      <c r="D31" s="18" t="s">
        <v>19</v>
      </c>
      <c r="E31" s="75"/>
      <c r="F31" s="1"/>
      <c r="G31" s="1"/>
    </row>
    <row r="34" spans="9:13" ht="15" customHeight="1" x14ac:dyDescent="0.25"/>
    <row r="40" spans="9:13" x14ac:dyDescent="0.25">
      <c r="I40" s="22"/>
      <c r="J40" s="22"/>
      <c r="K40" s="22"/>
      <c r="L40" s="22"/>
      <c r="M40" s="22"/>
    </row>
    <row r="41" spans="9:13" x14ac:dyDescent="0.25">
      <c r="I41" s="22"/>
      <c r="J41" s="22"/>
      <c r="K41" s="22"/>
      <c r="L41" s="22"/>
      <c r="M41" s="22"/>
    </row>
    <row r="42" spans="9:13" x14ac:dyDescent="0.25">
      <c r="I42" s="22"/>
      <c r="J42" s="22"/>
      <c r="K42" s="22"/>
      <c r="L42" s="22"/>
      <c r="M42" s="22"/>
    </row>
    <row r="43" spans="9:13" x14ac:dyDescent="0.25">
      <c r="I43" s="22"/>
      <c r="J43" s="22"/>
      <c r="K43" s="22"/>
      <c r="L43" s="22"/>
      <c r="M43" s="22"/>
    </row>
    <row r="58" spans="1:12" ht="15.75" thickBot="1" x14ac:dyDescent="0.3">
      <c r="B58" s="92" t="s">
        <v>28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</row>
    <row r="59" spans="1:12" x14ac:dyDescent="0.25">
      <c r="B59" s="93" t="s">
        <v>41</v>
      </c>
      <c r="C59" s="94"/>
      <c r="D59" s="94"/>
      <c r="E59" s="94"/>
      <c r="F59" s="94"/>
      <c r="G59" s="94"/>
      <c r="H59" s="94"/>
      <c r="I59" s="94"/>
      <c r="J59" s="94"/>
      <c r="K59" s="94"/>
      <c r="L59" s="104"/>
    </row>
    <row r="60" spans="1:12" ht="15.75" thickBot="1" x14ac:dyDescent="0.3"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105"/>
    </row>
    <row r="61" spans="1:12" ht="15" customHeight="1" x14ac:dyDescent="0.25">
      <c r="A61" s="65"/>
    </row>
    <row r="62" spans="1:12" x14ac:dyDescent="0.25">
      <c r="A62" s="65"/>
    </row>
    <row r="63" spans="1:12" x14ac:dyDescent="0.25">
      <c r="A63" s="65"/>
      <c r="B63" s="64"/>
      <c r="C63" s="64"/>
      <c r="D63" s="64"/>
      <c r="E63" s="64"/>
      <c r="F63" s="64"/>
      <c r="G63" s="64"/>
      <c r="H63"/>
    </row>
    <row r="64" spans="1:12" x14ac:dyDescent="0.25">
      <c r="A64" s="65"/>
      <c r="B64" s="64"/>
      <c r="C64" s="64"/>
      <c r="D64" s="64"/>
      <c r="E64" s="64"/>
      <c r="F64" s="64"/>
      <c r="G64" s="64"/>
      <c r="H64"/>
    </row>
    <row r="65" spans="1:8" x14ac:dyDescent="0.25">
      <c r="A65" s="65"/>
      <c r="B65" s="64"/>
      <c r="C65" s="64"/>
      <c r="D65" s="64"/>
      <c r="E65" s="64"/>
      <c r="F65" s="64"/>
      <c r="G65" s="64"/>
      <c r="H65"/>
    </row>
    <row r="66" spans="1:8" x14ac:dyDescent="0.25">
      <c r="A66" s="65"/>
      <c r="B66" s="64"/>
      <c r="C66" s="64"/>
      <c r="D66" s="64"/>
      <c r="E66" s="64"/>
      <c r="F66" s="64"/>
      <c r="G66" s="64"/>
      <c r="H66"/>
    </row>
    <row r="67" spans="1:8" x14ac:dyDescent="0.25">
      <c r="A67" s="65"/>
      <c r="B67" s="65"/>
      <c r="C67" s="65"/>
      <c r="D67" s="65"/>
      <c r="E67" s="65"/>
      <c r="F67" s="65"/>
      <c r="G67" s="65"/>
    </row>
    <row r="68" spans="1:8" x14ac:dyDescent="0.25">
      <c r="A68" s="65"/>
      <c r="B68" s="65"/>
      <c r="C68" s="65"/>
      <c r="D68" s="65"/>
      <c r="E68" s="65"/>
      <c r="F68" s="65"/>
      <c r="G68" s="65"/>
    </row>
  </sheetData>
  <mergeCells count="16">
    <mergeCell ref="A1:M1"/>
    <mergeCell ref="A2:M2"/>
    <mergeCell ref="A3:M3"/>
    <mergeCell ref="A4:M4"/>
    <mergeCell ref="A6:A7"/>
    <mergeCell ref="B6:B7"/>
    <mergeCell ref="C6:C7"/>
    <mergeCell ref="D6:D7"/>
    <mergeCell ref="F6:G7"/>
    <mergeCell ref="H6:M6"/>
    <mergeCell ref="E6:E7"/>
    <mergeCell ref="R7:S7"/>
    <mergeCell ref="A26:B26"/>
    <mergeCell ref="A29:B29"/>
    <mergeCell ref="B58:L58"/>
    <mergeCell ref="B59:L60"/>
  </mergeCells>
  <pageMargins left="0.7" right="0.7" top="0.39" bottom="0.36" header="0.3" footer="0.3"/>
  <pageSetup paperSize="9" scale="94" orientation="landscape" verticalDpi="0" r:id="rId1"/>
  <rowBreaks count="1" manualBreakCount="1">
    <brk id="31" max="11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4" zoomScaleNormal="100" workbookViewId="0">
      <selection activeCell="E22" sqref="E2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42578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48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9" t="s">
        <v>49</v>
      </c>
      <c r="C9" s="115" t="s">
        <v>83</v>
      </c>
      <c r="D9" s="32" t="s">
        <v>38</v>
      </c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9" t="s">
        <v>50</v>
      </c>
      <c r="C10" s="116"/>
      <c r="D10" s="32"/>
      <c r="E10" s="33" t="s">
        <v>74</v>
      </c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9" t="s">
        <v>51</v>
      </c>
      <c r="C11" s="116"/>
      <c r="D11" s="32"/>
      <c r="E11" s="33" t="s">
        <v>38</v>
      </c>
      <c r="F11" s="33" t="s">
        <v>38</v>
      </c>
      <c r="G11" s="33"/>
      <c r="H11" s="33"/>
      <c r="I11" s="33" t="s">
        <v>38</v>
      </c>
    </row>
    <row r="12" spans="1:13" ht="16.5" x14ac:dyDescent="0.25">
      <c r="A12" s="2">
        <v>4</v>
      </c>
      <c r="B12" s="39" t="s">
        <v>52</v>
      </c>
      <c r="C12" s="116"/>
      <c r="D12" s="32"/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9" t="s">
        <v>53</v>
      </c>
      <c r="C13" s="116"/>
      <c r="D13" s="34"/>
      <c r="E13" s="35"/>
      <c r="F13" s="35"/>
      <c r="G13" s="35"/>
      <c r="H13" s="35"/>
      <c r="I13" s="35"/>
    </row>
    <row r="14" spans="1:13" ht="33" x14ac:dyDescent="0.25">
      <c r="A14" s="2">
        <v>6</v>
      </c>
      <c r="B14" s="39" t="s">
        <v>54</v>
      </c>
      <c r="C14" s="116"/>
      <c r="D14" s="32"/>
      <c r="E14" s="33"/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40" t="s">
        <v>55</v>
      </c>
      <c r="C15" s="117"/>
      <c r="D15" s="32"/>
      <c r="E15" s="33" t="s">
        <v>38</v>
      </c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9" t="s">
        <v>56</v>
      </c>
      <c r="C16" s="115" t="s">
        <v>92</v>
      </c>
      <c r="D16" s="34"/>
      <c r="E16" s="35" t="s">
        <v>74</v>
      </c>
      <c r="F16" s="35"/>
      <c r="G16" s="35"/>
      <c r="H16" s="35"/>
      <c r="I16" s="35"/>
    </row>
    <row r="17" spans="1:9" ht="16.5" x14ac:dyDescent="0.25">
      <c r="A17" s="2">
        <v>9</v>
      </c>
      <c r="B17" s="39" t="s">
        <v>57</v>
      </c>
      <c r="C17" s="116"/>
      <c r="D17" s="32" t="s">
        <v>38</v>
      </c>
      <c r="E17" s="33" t="s">
        <v>38</v>
      </c>
      <c r="F17" s="33"/>
      <c r="G17" s="33"/>
      <c r="H17" s="33"/>
      <c r="I17" s="33" t="s">
        <v>38</v>
      </c>
    </row>
    <row r="18" spans="1:9" ht="16.5" x14ac:dyDescent="0.25">
      <c r="A18" s="2">
        <v>10</v>
      </c>
      <c r="B18" s="40" t="s">
        <v>58</v>
      </c>
      <c r="C18" s="116"/>
      <c r="D18" s="32"/>
      <c r="E18" s="33"/>
      <c r="F18" s="33" t="s">
        <v>38</v>
      </c>
      <c r="G18" s="33"/>
      <c r="H18" s="33"/>
      <c r="I18" s="33" t="s">
        <v>38</v>
      </c>
    </row>
    <row r="19" spans="1:9" ht="33" x14ac:dyDescent="0.25">
      <c r="A19" s="2">
        <v>11</v>
      </c>
      <c r="B19" s="40" t="s">
        <v>59</v>
      </c>
      <c r="C19" s="116"/>
      <c r="D19" s="32"/>
      <c r="E19" s="33"/>
      <c r="F19" s="33"/>
      <c r="G19" s="33"/>
      <c r="H19" s="33"/>
      <c r="I19" s="33" t="s">
        <v>38</v>
      </c>
    </row>
    <row r="20" spans="1:9" ht="16.5" x14ac:dyDescent="0.25">
      <c r="A20" s="2">
        <v>12</v>
      </c>
      <c r="B20" s="39" t="s">
        <v>60</v>
      </c>
      <c r="C20" s="116"/>
      <c r="D20" s="32"/>
      <c r="E20" s="33"/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40" t="s">
        <v>61</v>
      </c>
      <c r="C21" s="116"/>
      <c r="D21" s="32"/>
      <c r="E21" s="33"/>
      <c r="F21" s="33" t="s">
        <v>38</v>
      </c>
      <c r="G21" s="33"/>
      <c r="H21" s="33"/>
      <c r="I21" s="33"/>
    </row>
    <row r="22" spans="1:9" ht="16.5" x14ac:dyDescent="0.25">
      <c r="A22" s="2">
        <v>14</v>
      </c>
      <c r="B22" s="40" t="s">
        <v>62</v>
      </c>
      <c r="C22" s="116"/>
      <c r="D22" s="32"/>
      <c r="E22" s="33"/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39" t="s">
        <v>63</v>
      </c>
      <c r="C23" s="116"/>
      <c r="D23" s="32"/>
      <c r="E23" s="33"/>
      <c r="F23" s="33" t="s">
        <v>38</v>
      </c>
      <c r="G23" s="33"/>
      <c r="H23" s="33"/>
      <c r="I23" s="33"/>
    </row>
    <row r="24" spans="1:9" ht="16.5" x14ac:dyDescent="0.25">
      <c r="A24" s="2">
        <v>16</v>
      </c>
      <c r="B24" s="40" t="s">
        <v>64</v>
      </c>
      <c r="C24" s="117"/>
      <c r="D24" s="32" t="s">
        <v>38</v>
      </c>
      <c r="E24" s="33" t="s">
        <v>38</v>
      </c>
      <c r="F24" s="33" t="s">
        <v>38</v>
      </c>
      <c r="G24" s="33"/>
      <c r="H24" s="33" t="s">
        <v>38</v>
      </c>
      <c r="I24" s="33" t="s">
        <v>38</v>
      </c>
    </row>
    <row r="25" spans="1:9" ht="16.5" x14ac:dyDescent="0.25">
      <c r="A25" s="2">
        <v>17</v>
      </c>
      <c r="B25" s="40" t="s">
        <v>65</v>
      </c>
      <c r="C25" s="110" t="s">
        <v>38</v>
      </c>
      <c r="D25" s="32"/>
      <c r="E25" s="33" t="s">
        <v>38</v>
      </c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39" t="s">
        <v>66</v>
      </c>
      <c r="C26" s="111"/>
      <c r="D26" s="32"/>
      <c r="E26" s="33"/>
      <c r="F26" s="33" t="s">
        <v>38</v>
      </c>
      <c r="G26" s="33"/>
      <c r="H26" s="33"/>
      <c r="I26" s="33"/>
    </row>
    <row r="27" spans="1:9" ht="16.5" x14ac:dyDescent="0.25">
      <c r="A27" s="2">
        <v>19</v>
      </c>
      <c r="B27" s="40" t="s">
        <v>67</v>
      </c>
      <c r="C27" s="111"/>
      <c r="D27" s="36"/>
      <c r="E27" s="36"/>
      <c r="F27" s="37" t="s">
        <v>38</v>
      </c>
      <c r="G27" s="36"/>
      <c r="H27" s="36"/>
      <c r="I27" s="36"/>
    </row>
    <row r="28" spans="1:9" ht="16.5" x14ac:dyDescent="0.25">
      <c r="A28" s="2">
        <v>20</v>
      </c>
      <c r="B28" s="40" t="s">
        <v>68</v>
      </c>
      <c r="C28" s="111"/>
      <c r="D28" s="36"/>
      <c r="E28" s="36"/>
      <c r="F28" s="37" t="s">
        <v>38</v>
      </c>
      <c r="G28" s="36"/>
      <c r="H28" s="36"/>
      <c r="I28" s="36"/>
    </row>
    <row r="29" spans="1:9" ht="16.5" x14ac:dyDescent="0.25">
      <c r="A29" s="2">
        <v>21</v>
      </c>
      <c r="B29" s="40" t="s">
        <v>69</v>
      </c>
      <c r="C29" s="111"/>
      <c r="D29" s="36"/>
      <c r="E29" s="36"/>
      <c r="F29" s="37" t="s">
        <v>38</v>
      </c>
      <c r="G29" s="36"/>
      <c r="H29" s="36"/>
      <c r="I29" s="36"/>
    </row>
    <row r="30" spans="1:9" ht="16.5" x14ac:dyDescent="0.25">
      <c r="A30" s="2">
        <v>22</v>
      </c>
      <c r="B30" s="40" t="s">
        <v>70</v>
      </c>
      <c r="C30" s="111"/>
      <c r="D30" s="36"/>
      <c r="E30" s="36"/>
      <c r="F30" s="37" t="s">
        <v>38</v>
      </c>
      <c r="G30" s="36"/>
      <c r="H30" s="36"/>
      <c r="I30" s="36"/>
    </row>
    <row r="31" spans="1:9" ht="16.5" x14ac:dyDescent="0.25">
      <c r="A31" s="2">
        <v>23</v>
      </c>
      <c r="B31" s="40" t="s">
        <v>71</v>
      </c>
      <c r="C31" s="111"/>
      <c r="D31" s="36"/>
      <c r="E31" s="36"/>
      <c r="F31" s="37" t="s">
        <v>38</v>
      </c>
      <c r="G31" s="36"/>
      <c r="H31" s="36"/>
      <c r="I31" s="36"/>
    </row>
    <row r="32" spans="1:9" ht="16.5" x14ac:dyDescent="0.25">
      <c r="A32" s="2">
        <v>24</v>
      </c>
      <c r="B32" s="40" t="s">
        <v>72</v>
      </c>
      <c r="C32" s="111"/>
      <c r="D32" s="36"/>
      <c r="E32" s="36"/>
      <c r="F32" s="37" t="s">
        <v>38</v>
      </c>
      <c r="G32" s="36"/>
      <c r="H32" s="36"/>
      <c r="I32" s="36"/>
    </row>
    <row r="33" spans="1:9" ht="16.5" x14ac:dyDescent="0.25">
      <c r="A33" s="2">
        <v>25</v>
      </c>
      <c r="B33" s="40" t="s">
        <v>73</v>
      </c>
      <c r="C33" s="112"/>
      <c r="D33" s="36"/>
      <c r="E33" s="37" t="s">
        <v>38</v>
      </c>
      <c r="F33" s="37" t="s">
        <v>38</v>
      </c>
      <c r="G33" s="36"/>
      <c r="H33" s="36"/>
      <c r="I33" s="36"/>
    </row>
  </sheetData>
  <mergeCells count="11">
    <mergeCell ref="C9:C15"/>
    <mergeCell ref="C16:C24"/>
    <mergeCell ref="C25:C33"/>
    <mergeCell ref="A1:I1"/>
    <mergeCell ref="A2:I2"/>
    <mergeCell ref="A3:I3"/>
    <mergeCell ref="A4:I4"/>
    <mergeCell ref="A7:A8"/>
    <mergeCell ref="B7:B8"/>
    <mergeCell ref="D7:I7"/>
    <mergeCell ref="C7:C8"/>
  </mergeCells>
  <pageMargins left="0.39" right="0.32" top="0.36" bottom="0.75" header="0.3" footer="0.3"/>
  <pageSetup paperSize="9" scale="9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7" sqref="A7:A8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42578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113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40" t="s">
        <v>101</v>
      </c>
      <c r="C9" s="113" t="s">
        <v>83</v>
      </c>
      <c r="D9" s="34"/>
      <c r="E9" s="35"/>
      <c r="F9" s="35"/>
      <c r="G9" s="35"/>
      <c r="H9" s="35"/>
      <c r="I9" s="35"/>
    </row>
    <row r="10" spans="1:13" ht="16.5" x14ac:dyDescent="0.25">
      <c r="A10" s="2">
        <v>2</v>
      </c>
      <c r="B10" s="40" t="s">
        <v>102</v>
      </c>
      <c r="C10" s="113"/>
      <c r="D10" s="32"/>
      <c r="E10" s="33" t="s">
        <v>38</v>
      </c>
      <c r="F10" s="33"/>
      <c r="G10" s="33"/>
      <c r="H10" s="33"/>
      <c r="I10" s="33" t="s">
        <v>38</v>
      </c>
    </row>
    <row r="11" spans="1:13" ht="16.5" x14ac:dyDescent="0.25">
      <c r="A11" s="2">
        <v>3</v>
      </c>
      <c r="B11" s="40" t="s">
        <v>85</v>
      </c>
      <c r="C11" s="113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40" t="s">
        <v>80</v>
      </c>
      <c r="C12" s="113"/>
      <c r="D12" s="34"/>
      <c r="E12" s="35"/>
      <c r="F12" s="35"/>
      <c r="G12" s="35"/>
      <c r="H12" s="35"/>
      <c r="I12" s="35"/>
    </row>
    <row r="13" spans="1:13" ht="16.5" x14ac:dyDescent="0.25">
      <c r="A13" s="2">
        <v>5</v>
      </c>
      <c r="B13" s="40" t="s">
        <v>103</v>
      </c>
      <c r="C13" s="113"/>
      <c r="D13" s="34"/>
      <c r="E13" s="35"/>
      <c r="F13" s="35"/>
      <c r="G13" s="35"/>
      <c r="H13" s="35"/>
      <c r="I13" s="35"/>
    </row>
    <row r="14" spans="1:13" ht="16.5" x14ac:dyDescent="0.25">
      <c r="A14" s="2">
        <v>6</v>
      </c>
      <c r="B14" s="40" t="s">
        <v>104</v>
      </c>
      <c r="C14" s="113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40" t="s">
        <v>105</v>
      </c>
      <c r="C15" s="113"/>
      <c r="D15" s="32"/>
      <c r="E15" s="33" t="s">
        <v>38</v>
      </c>
      <c r="F15" s="33"/>
      <c r="G15" s="33"/>
      <c r="H15" s="33" t="s">
        <v>38</v>
      </c>
      <c r="I15" s="33" t="s">
        <v>38</v>
      </c>
    </row>
    <row r="16" spans="1:13" ht="16.5" x14ac:dyDescent="0.25">
      <c r="A16" s="2">
        <v>8</v>
      </c>
      <c r="B16" s="40" t="s">
        <v>106</v>
      </c>
      <c r="C16" s="113"/>
      <c r="D16" s="32"/>
      <c r="E16" s="33" t="s">
        <v>38</v>
      </c>
      <c r="F16" s="33" t="s">
        <v>38</v>
      </c>
      <c r="G16" s="33"/>
      <c r="H16" s="33"/>
      <c r="I16" s="33" t="s">
        <v>38</v>
      </c>
    </row>
    <row r="17" spans="1:9" ht="16.5" x14ac:dyDescent="0.25">
      <c r="A17" s="2">
        <v>9</v>
      </c>
      <c r="B17" s="40" t="s">
        <v>55</v>
      </c>
      <c r="C17" s="113"/>
      <c r="D17" s="32"/>
      <c r="E17" s="33"/>
      <c r="F17" s="33" t="s">
        <v>38</v>
      </c>
      <c r="G17" s="33"/>
      <c r="H17" s="33"/>
      <c r="I17" s="33"/>
    </row>
    <row r="18" spans="1:9" ht="16.5" x14ac:dyDescent="0.25">
      <c r="A18" s="2">
        <v>10</v>
      </c>
      <c r="B18" s="40" t="s">
        <v>94</v>
      </c>
      <c r="C18" s="113" t="s">
        <v>92</v>
      </c>
      <c r="D18" s="32"/>
      <c r="E18" s="33"/>
      <c r="F18" s="33" t="s">
        <v>38</v>
      </c>
      <c r="G18" s="33"/>
      <c r="H18" s="33"/>
      <c r="I18" s="33"/>
    </row>
    <row r="19" spans="1:9" ht="16.5" x14ac:dyDescent="0.25">
      <c r="A19" s="2">
        <v>11</v>
      </c>
      <c r="B19" s="40" t="s">
        <v>107</v>
      </c>
      <c r="C19" s="113"/>
      <c r="D19" s="32"/>
      <c r="E19" s="33"/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40" t="s">
        <v>108</v>
      </c>
      <c r="C20" s="113"/>
      <c r="D20" s="32"/>
      <c r="E20" s="33"/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40" t="s">
        <v>109</v>
      </c>
      <c r="C21" s="113"/>
      <c r="D21" s="32"/>
      <c r="E21" s="33" t="s">
        <v>38</v>
      </c>
      <c r="F21" s="33" t="s">
        <v>38</v>
      </c>
      <c r="G21" s="33"/>
      <c r="H21" s="33" t="s">
        <v>38</v>
      </c>
      <c r="I21" s="33" t="s">
        <v>38</v>
      </c>
    </row>
    <row r="22" spans="1:9" ht="16.5" x14ac:dyDescent="0.25">
      <c r="A22" s="2">
        <v>14</v>
      </c>
      <c r="B22" s="40" t="s">
        <v>77</v>
      </c>
      <c r="C22" s="113"/>
      <c r="D22" s="32"/>
      <c r="E22" s="33" t="s">
        <v>38</v>
      </c>
      <c r="F22" s="33" t="s">
        <v>38</v>
      </c>
      <c r="G22" s="33"/>
      <c r="H22" s="33"/>
      <c r="I22" s="33" t="s">
        <v>38</v>
      </c>
    </row>
    <row r="23" spans="1:9" ht="16.5" x14ac:dyDescent="0.25">
      <c r="A23" s="2">
        <v>15</v>
      </c>
      <c r="B23" s="40" t="s">
        <v>110</v>
      </c>
      <c r="C23" s="113"/>
      <c r="D23" s="32"/>
      <c r="E23" s="33"/>
      <c r="F23" s="33" t="s">
        <v>38</v>
      </c>
      <c r="G23" s="33"/>
      <c r="H23" s="33" t="s">
        <v>38</v>
      </c>
      <c r="I23" s="33" t="s">
        <v>38</v>
      </c>
    </row>
    <row r="24" spans="1:9" ht="16.5" x14ac:dyDescent="0.25">
      <c r="A24" s="2">
        <v>16</v>
      </c>
      <c r="B24" s="40" t="s">
        <v>111</v>
      </c>
      <c r="C24" s="113"/>
      <c r="D24" s="32"/>
      <c r="E24" s="33"/>
      <c r="F24" s="33" t="s">
        <v>38</v>
      </c>
      <c r="G24" s="33"/>
      <c r="H24" s="33"/>
      <c r="I24" s="33"/>
    </row>
    <row r="25" spans="1:9" ht="16.5" x14ac:dyDescent="0.25">
      <c r="A25" s="2">
        <v>17</v>
      </c>
      <c r="B25" s="40" t="s">
        <v>112</v>
      </c>
      <c r="C25" s="113"/>
      <c r="D25" s="32"/>
      <c r="E25" s="33"/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40" t="s">
        <v>60</v>
      </c>
      <c r="C26" s="113"/>
      <c r="D26" s="32"/>
      <c r="E26" s="33"/>
      <c r="F26" s="33" t="s">
        <v>38</v>
      </c>
      <c r="G26" s="33"/>
      <c r="H26" s="33"/>
      <c r="I26" s="33"/>
    </row>
  </sheetData>
  <mergeCells count="10">
    <mergeCell ref="C9:C17"/>
    <mergeCell ref="C18:C26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zoomScaleNormal="100" workbookViewId="0">
      <selection activeCell="K7" sqref="K7:K23"/>
    </sheetView>
  </sheetViews>
  <sheetFormatPr defaultRowHeight="15" x14ac:dyDescent="0.25"/>
  <cols>
    <col min="1" max="1" width="6.28515625" customWidth="1"/>
    <col min="2" max="2" width="53" customWidth="1"/>
    <col min="3" max="4" width="23.28515625" customWidth="1"/>
    <col min="5" max="5" width="16.28515625" customWidth="1"/>
    <col min="6" max="7" width="6.7109375" customWidth="1"/>
    <col min="10" max="10" width="9.5703125" bestFit="1" customWidth="1"/>
  </cols>
  <sheetData>
    <row r="1" spans="1:13" ht="16.5" x14ac:dyDescent="0.3">
      <c r="A1" s="97" t="s">
        <v>399</v>
      </c>
      <c r="B1" s="97"/>
      <c r="C1" s="97"/>
      <c r="D1" s="97"/>
      <c r="E1" s="97"/>
      <c r="F1" s="97"/>
      <c r="G1" s="97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26"/>
      <c r="I2" s="26"/>
      <c r="J2" s="26"/>
      <c r="K2" s="26"/>
      <c r="L2" s="26"/>
      <c r="M2" s="26"/>
    </row>
    <row r="3" spans="1:13" ht="16.5" x14ac:dyDescent="0.25">
      <c r="A3" s="98" t="s">
        <v>44</v>
      </c>
      <c r="B3" s="98"/>
      <c r="C3" s="98"/>
      <c r="D3" s="98"/>
      <c r="E3" s="98"/>
      <c r="F3" s="98"/>
      <c r="G3" s="98"/>
      <c r="H3" s="26"/>
      <c r="I3" s="26"/>
      <c r="J3" s="26"/>
      <c r="K3" s="26"/>
      <c r="L3" s="26"/>
      <c r="M3" s="26"/>
    </row>
    <row r="4" spans="1:13" ht="16.5" x14ac:dyDescent="0.25">
      <c r="A4" s="98" t="s">
        <v>45</v>
      </c>
      <c r="B4" s="98"/>
      <c r="C4" s="98"/>
      <c r="D4" s="98"/>
      <c r="E4" s="98"/>
      <c r="F4" s="98"/>
      <c r="G4" s="98"/>
      <c r="H4" s="26"/>
      <c r="I4" s="26"/>
      <c r="J4" s="26"/>
      <c r="K4" s="26"/>
      <c r="L4" s="26"/>
      <c r="M4" s="26"/>
    </row>
    <row r="5" spans="1:13" ht="17.25" thickBot="1" x14ac:dyDescent="0.35">
      <c r="A5" s="1"/>
      <c r="B5" s="1"/>
      <c r="C5" s="1"/>
      <c r="D5" s="1"/>
      <c r="E5" s="1"/>
      <c r="F5" s="1"/>
      <c r="G5" s="1"/>
    </row>
    <row r="6" spans="1:13" ht="17.25" thickBot="1" x14ac:dyDescent="0.3">
      <c r="A6" s="25" t="s">
        <v>0</v>
      </c>
      <c r="B6" s="25" t="s">
        <v>1</v>
      </c>
      <c r="C6" s="25" t="s">
        <v>20</v>
      </c>
      <c r="D6" s="25" t="s">
        <v>46</v>
      </c>
      <c r="E6" s="70" t="s">
        <v>418</v>
      </c>
      <c r="F6" s="108" t="s">
        <v>21</v>
      </c>
      <c r="G6" s="109"/>
      <c r="J6" s="99" t="s">
        <v>348</v>
      </c>
      <c r="K6" s="100"/>
    </row>
    <row r="7" spans="1:13" ht="16.5" x14ac:dyDescent="0.3">
      <c r="A7" s="2">
        <v>1</v>
      </c>
      <c r="B7" s="2" t="s">
        <v>2</v>
      </c>
      <c r="C7" s="27">
        <v>24</v>
      </c>
      <c r="D7" s="28">
        <f>7+6+4</f>
        <v>17</v>
      </c>
      <c r="E7" s="78">
        <f>C7-D7</f>
        <v>7</v>
      </c>
      <c r="F7" s="3">
        <f>D7/C7*100</f>
        <v>70.833333333333343</v>
      </c>
      <c r="G7" s="4" t="s">
        <v>19</v>
      </c>
      <c r="H7" s="74"/>
      <c r="J7" s="51" t="s">
        <v>400</v>
      </c>
      <c r="K7" s="52">
        <v>0.71</v>
      </c>
    </row>
    <row r="8" spans="1:13" ht="16.5" x14ac:dyDescent="0.3">
      <c r="A8" s="2">
        <v>2</v>
      </c>
      <c r="B8" s="2" t="s">
        <v>3</v>
      </c>
      <c r="C8" s="27">
        <v>26</v>
      </c>
      <c r="D8" s="28">
        <f>8+3+6</f>
        <v>17</v>
      </c>
      <c r="E8" s="78">
        <f t="shared" ref="E8:E23" si="0">C8-D8</f>
        <v>9</v>
      </c>
      <c r="F8" s="3">
        <f t="shared" ref="F8:F23" si="1">D8/C8*100</f>
        <v>65.384615384615387</v>
      </c>
      <c r="G8" s="4" t="s">
        <v>19</v>
      </c>
      <c r="H8" s="74"/>
      <c r="J8" s="53" t="s">
        <v>401</v>
      </c>
      <c r="K8" s="52">
        <v>0.65</v>
      </c>
    </row>
    <row r="9" spans="1:13" ht="16.5" x14ac:dyDescent="0.3">
      <c r="A9" s="2">
        <v>3</v>
      </c>
      <c r="B9" s="2" t="s">
        <v>4</v>
      </c>
      <c r="C9" s="27">
        <v>21</v>
      </c>
      <c r="D9" s="28">
        <f>9+6+1</f>
        <v>16</v>
      </c>
      <c r="E9" s="78">
        <f t="shared" si="0"/>
        <v>5</v>
      </c>
      <c r="F9" s="3">
        <f t="shared" si="1"/>
        <v>76.19047619047619</v>
      </c>
      <c r="G9" s="4" t="s">
        <v>19</v>
      </c>
      <c r="H9" s="74"/>
      <c r="J9" s="53" t="s">
        <v>402</v>
      </c>
      <c r="K9" s="52">
        <v>0.76</v>
      </c>
    </row>
    <row r="10" spans="1:13" ht="16.5" x14ac:dyDescent="0.3">
      <c r="A10" s="2">
        <v>4</v>
      </c>
      <c r="B10" s="2" t="s">
        <v>5</v>
      </c>
      <c r="C10" s="27">
        <v>24</v>
      </c>
      <c r="D10" s="28">
        <f>9+6+7</f>
        <v>22</v>
      </c>
      <c r="E10" s="78">
        <f t="shared" si="0"/>
        <v>2</v>
      </c>
      <c r="F10" s="3">
        <f t="shared" si="1"/>
        <v>91.666666666666657</v>
      </c>
      <c r="G10" s="4" t="s">
        <v>19</v>
      </c>
      <c r="H10" s="74"/>
      <c r="J10" s="53" t="s">
        <v>403</v>
      </c>
      <c r="K10" s="52">
        <v>0.92</v>
      </c>
    </row>
    <row r="11" spans="1:13" ht="16.5" x14ac:dyDescent="0.3">
      <c r="A11" s="2">
        <v>5</v>
      </c>
      <c r="B11" s="2" t="s">
        <v>6</v>
      </c>
      <c r="C11" s="27">
        <v>20</v>
      </c>
      <c r="D11" s="28">
        <f>3+4+4</f>
        <v>11</v>
      </c>
      <c r="E11" s="78">
        <f t="shared" si="0"/>
        <v>9</v>
      </c>
      <c r="F11" s="3">
        <f t="shared" si="1"/>
        <v>55.000000000000007</v>
      </c>
      <c r="G11" s="4" t="s">
        <v>19</v>
      </c>
      <c r="H11" s="74"/>
      <c r="J11" s="53" t="s">
        <v>404</v>
      </c>
      <c r="K11" s="52">
        <v>0.55000000000000004</v>
      </c>
    </row>
    <row r="12" spans="1:13" ht="16.5" x14ac:dyDescent="0.3">
      <c r="A12" s="2">
        <v>6</v>
      </c>
      <c r="B12" s="5" t="s">
        <v>7</v>
      </c>
      <c r="C12" s="27">
        <v>23</v>
      </c>
      <c r="D12" s="28">
        <f>3+4+6</f>
        <v>13</v>
      </c>
      <c r="E12" s="78">
        <f t="shared" si="0"/>
        <v>10</v>
      </c>
      <c r="F12" s="3">
        <f t="shared" si="1"/>
        <v>56.521739130434781</v>
      </c>
      <c r="G12" s="4" t="s">
        <v>19</v>
      </c>
      <c r="H12" s="74"/>
      <c r="J12" s="54" t="s">
        <v>405</v>
      </c>
      <c r="K12" s="52">
        <v>0.56999999999999995</v>
      </c>
    </row>
    <row r="13" spans="1:13" ht="16.5" x14ac:dyDescent="0.3">
      <c r="A13" s="2">
        <v>7</v>
      </c>
      <c r="B13" s="2" t="s">
        <v>8</v>
      </c>
      <c r="C13" s="27">
        <v>22</v>
      </c>
      <c r="D13" s="28">
        <f>7+11</f>
        <v>18</v>
      </c>
      <c r="E13" s="78">
        <f t="shared" si="0"/>
        <v>4</v>
      </c>
      <c r="F13" s="3">
        <f t="shared" si="1"/>
        <v>81.818181818181827</v>
      </c>
      <c r="G13" s="4" t="s">
        <v>19</v>
      </c>
      <c r="H13" s="74"/>
      <c r="J13" s="53" t="s">
        <v>406</v>
      </c>
      <c r="K13" s="52">
        <v>0.82</v>
      </c>
    </row>
    <row r="14" spans="1:13" ht="16.5" x14ac:dyDescent="0.3">
      <c r="A14" s="2">
        <v>8</v>
      </c>
      <c r="B14" s="2" t="s">
        <v>9</v>
      </c>
      <c r="C14" s="27">
        <v>26</v>
      </c>
      <c r="D14" s="28">
        <f>5+4+4</f>
        <v>13</v>
      </c>
      <c r="E14" s="78">
        <f t="shared" si="0"/>
        <v>13</v>
      </c>
      <c r="F14" s="3">
        <f t="shared" si="1"/>
        <v>50</v>
      </c>
      <c r="G14" s="4" t="s">
        <v>19</v>
      </c>
      <c r="H14" s="74"/>
      <c r="J14" s="53" t="s">
        <v>407</v>
      </c>
      <c r="K14" s="52">
        <v>0.5</v>
      </c>
    </row>
    <row r="15" spans="1:13" ht="16.5" x14ac:dyDescent="0.3">
      <c r="A15" s="2">
        <v>9</v>
      </c>
      <c r="B15" s="5" t="s">
        <v>10</v>
      </c>
      <c r="C15" s="27">
        <v>18</v>
      </c>
      <c r="D15" s="28">
        <f>2+1</f>
        <v>3</v>
      </c>
      <c r="E15" s="78">
        <f t="shared" si="0"/>
        <v>15</v>
      </c>
      <c r="F15" s="3">
        <f t="shared" si="1"/>
        <v>16.666666666666664</v>
      </c>
      <c r="G15" s="4" t="s">
        <v>19</v>
      </c>
      <c r="H15" s="74"/>
      <c r="J15" s="54" t="s">
        <v>408</v>
      </c>
      <c r="K15" s="52">
        <v>0.17</v>
      </c>
    </row>
    <row r="16" spans="1:13" ht="16.5" x14ac:dyDescent="0.3">
      <c r="A16" s="5">
        <v>10</v>
      </c>
      <c r="B16" s="5" t="s">
        <v>11</v>
      </c>
      <c r="C16" s="27">
        <v>23</v>
      </c>
      <c r="D16" s="28">
        <v>5</v>
      </c>
      <c r="E16" s="78">
        <f t="shared" si="0"/>
        <v>18</v>
      </c>
      <c r="F16" s="3">
        <f t="shared" si="1"/>
        <v>21.739130434782609</v>
      </c>
      <c r="G16" s="4" t="s">
        <v>19</v>
      </c>
      <c r="H16" s="74"/>
      <c r="J16" s="54" t="s">
        <v>409</v>
      </c>
      <c r="K16" s="52">
        <v>0.22</v>
      </c>
    </row>
    <row r="17" spans="1:11" ht="16.5" x14ac:dyDescent="0.3">
      <c r="A17" s="2">
        <v>11</v>
      </c>
      <c r="B17" s="2" t="s">
        <v>12</v>
      </c>
      <c r="C17" s="27">
        <v>19</v>
      </c>
      <c r="D17" s="28">
        <v>3</v>
      </c>
      <c r="E17" s="78">
        <f t="shared" si="0"/>
        <v>16</v>
      </c>
      <c r="F17" s="3">
        <f t="shared" si="1"/>
        <v>15.789473684210526</v>
      </c>
      <c r="G17" s="4" t="s">
        <v>19</v>
      </c>
      <c r="H17" s="74"/>
      <c r="J17" s="53" t="s">
        <v>410</v>
      </c>
      <c r="K17" s="52">
        <v>0.16</v>
      </c>
    </row>
    <row r="18" spans="1:11" ht="16.5" x14ac:dyDescent="0.3">
      <c r="A18" s="5">
        <v>12</v>
      </c>
      <c r="B18" s="5" t="s">
        <v>13</v>
      </c>
      <c r="C18" s="27">
        <v>29</v>
      </c>
      <c r="D18" s="28">
        <v>3</v>
      </c>
      <c r="E18" s="78">
        <f t="shared" si="0"/>
        <v>26</v>
      </c>
      <c r="F18" s="3">
        <f t="shared" si="1"/>
        <v>10.344827586206897</v>
      </c>
      <c r="G18" s="4" t="s">
        <v>19</v>
      </c>
      <c r="H18" s="74"/>
      <c r="J18" s="54" t="s">
        <v>411</v>
      </c>
      <c r="K18" s="52">
        <v>0.1</v>
      </c>
    </row>
    <row r="19" spans="1:11" ht="16.5" x14ac:dyDescent="0.3">
      <c r="A19" s="2">
        <v>13</v>
      </c>
      <c r="B19" s="5" t="s">
        <v>14</v>
      </c>
      <c r="C19" s="27">
        <v>18</v>
      </c>
      <c r="D19" s="28">
        <f>3+1</f>
        <v>4</v>
      </c>
      <c r="E19" s="78">
        <f t="shared" si="0"/>
        <v>14</v>
      </c>
      <c r="F19" s="3">
        <f t="shared" si="1"/>
        <v>22.222222222222221</v>
      </c>
      <c r="G19" s="4" t="s">
        <v>19</v>
      </c>
      <c r="H19" s="74"/>
      <c r="J19" s="54" t="s">
        <v>412</v>
      </c>
      <c r="K19" s="52">
        <v>0.22</v>
      </c>
    </row>
    <row r="20" spans="1:11" ht="16.5" x14ac:dyDescent="0.3">
      <c r="A20" s="2">
        <v>14</v>
      </c>
      <c r="B20" s="2" t="s">
        <v>15</v>
      </c>
      <c r="C20" s="27">
        <v>25</v>
      </c>
      <c r="D20" s="28">
        <f>3+5+4+1</f>
        <v>13</v>
      </c>
      <c r="E20" s="78">
        <f t="shared" si="0"/>
        <v>12</v>
      </c>
      <c r="F20" s="3">
        <f t="shared" si="1"/>
        <v>52</v>
      </c>
      <c r="G20" s="4" t="s">
        <v>19</v>
      </c>
      <c r="H20" s="74"/>
      <c r="J20" s="53" t="s">
        <v>413</v>
      </c>
      <c r="K20" s="52">
        <v>0.52</v>
      </c>
    </row>
    <row r="21" spans="1:11" ht="16.5" x14ac:dyDescent="0.3">
      <c r="A21" s="2">
        <v>15</v>
      </c>
      <c r="B21" s="5" t="s">
        <v>16</v>
      </c>
      <c r="C21" s="27">
        <v>17</v>
      </c>
      <c r="D21" s="28">
        <f>7+8</f>
        <v>15</v>
      </c>
      <c r="E21" s="78">
        <f t="shared" si="0"/>
        <v>2</v>
      </c>
      <c r="F21" s="3">
        <f t="shared" si="1"/>
        <v>88.235294117647058</v>
      </c>
      <c r="G21" s="4" t="s">
        <v>19</v>
      </c>
      <c r="H21" s="74"/>
      <c r="J21" s="54" t="s">
        <v>414</v>
      </c>
      <c r="K21" s="52">
        <v>0.88</v>
      </c>
    </row>
    <row r="22" spans="1:11" ht="16.5" x14ac:dyDescent="0.3">
      <c r="A22" s="2">
        <v>16</v>
      </c>
      <c r="B22" s="5" t="s">
        <v>17</v>
      </c>
      <c r="C22" s="27">
        <v>9</v>
      </c>
      <c r="D22" s="28">
        <v>9</v>
      </c>
      <c r="E22" s="78">
        <f t="shared" si="0"/>
        <v>0</v>
      </c>
      <c r="F22" s="3">
        <f t="shared" si="1"/>
        <v>100</v>
      </c>
      <c r="G22" s="4" t="s">
        <v>19</v>
      </c>
      <c r="H22" s="74"/>
      <c r="J22" s="54" t="s">
        <v>415</v>
      </c>
      <c r="K22" s="52">
        <v>1</v>
      </c>
    </row>
    <row r="23" spans="1:11" ht="17.25" thickBot="1" x14ac:dyDescent="0.35">
      <c r="A23" s="2">
        <v>17</v>
      </c>
      <c r="B23" s="2" t="s">
        <v>18</v>
      </c>
      <c r="C23" s="27">
        <v>21</v>
      </c>
      <c r="D23" s="28">
        <f>9+9</f>
        <v>18</v>
      </c>
      <c r="E23" s="78">
        <f t="shared" si="0"/>
        <v>3</v>
      </c>
      <c r="F23" s="6">
        <f t="shared" si="1"/>
        <v>85.714285714285708</v>
      </c>
      <c r="G23" s="7" t="s">
        <v>19</v>
      </c>
      <c r="H23" s="74"/>
      <c r="J23" s="55" t="s">
        <v>18</v>
      </c>
      <c r="K23" s="56">
        <v>0.86</v>
      </c>
    </row>
    <row r="24" spans="1:11" ht="16.5" x14ac:dyDescent="0.3">
      <c r="A24" s="101" t="s">
        <v>22</v>
      </c>
      <c r="B24" s="101"/>
      <c r="C24" s="25">
        <f>SUM(C7:C23)</f>
        <v>365</v>
      </c>
      <c r="D24" s="25">
        <f>SUM(D7:D23)</f>
        <v>200</v>
      </c>
      <c r="E24" s="71">
        <f>SUM(E7:E23)</f>
        <v>165</v>
      </c>
      <c r="F24" s="1"/>
      <c r="G24" s="1"/>
      <c r="H24" s="74"/>
    </row>
    <row r="25" spans="1:11" ht="16.5" x14ac:dyDescent="0.3">
      <c r="A25" s="1"/>
      <c r="B25" s="1"/>
      <c r="C25" s="1"/>
      <c r="D25" s="1"/>
      <c r="E25" s="1"/>
      <c r="F25" s="1"/>
      <c r="G25" s="1"/>
    </row>
    <row r="26" spans="1:11" ht="17.25" thickBot="1" x14ac:dyDescent="0.35">
      <c r="A26" s="8" t="s">
        <v>31</v>
      </c>
      <c r="B26" s="1"/>
      <c r="C26" s="9"/>
      <c r="D26" s="1"/>
      <c r="E26" s="1"/>
      <c r="F26" s="1"/>
      <c r="G26" s="1"/>
    </row>
    <row r="27" spans="1:11" ht="16.5" x14ac:dyDescent="0.3">
      <c r="A27" s="102" t="s">
        <v>23</v>
      </c>
      <c r="B27" s="103"/>
      <c r="C27" s="10" t="s">
        <v>29</v>
      </c>
      <c r="D27" s="11" t="s">
        <v>24</v>
      </c>
      <c r="E27" s="75"/>
      <c r="F27" s="1"/>
      <c r="G27" s="1"/>
    </row>
    <row r="28" spans="1:11" ht="16.5" x14ac:dyDescent="0.3">
      <c r="A28" s="12"/>
      <c r="B28" s="13"/>
      <c r="C28" s="14" t="s">
        <v>25</v>
      </c>
      <c r="D28" s="15"/>
      <c r="E28" s="75"/>
      <c r="F28" s="1"/>
      <c r="G28" s="1"/>
    </row>
    <row r="29" spans="1:11" ht="17.25" thickBot="1" x14ac:dyDescent="0.35">
      <c r="A29" s="16"/>
      <c r="B29" s="17" t="s">
        <v>26</v>
      </c>
      <c r="C29" s="19">
        <f>D24/C24*100</f>
        <v>54.794520547945204</v>
      </c>
      <c r="D29" s="18" t="s">
        <v>19</v>
      </c>
      <c r="E29" s="75"/>
      <c r="F29" s="1"/>
      <c r="G29" s="1"/>
    </row>
  </sheetData>
  <mergeCells count="8">
    <mergeCell ref="J6:K6"/>
    <mergeCell ref="A27:B27"/>
    <mergeCell ref="A1:G1"/>
    <mergeCell ref="A2:G2"/>
    <mergeCell ref="A3:G3"/>
    <mergeCell ref="A4:G4"/>
    <mergeCell ref="F6:G6"/>
    <mergeCell ref="A24:B24"/>
  </mergeCells>
  <pageMargins left="0.73" right="0.51" top="0.49" bottom="0.39" header="0.3" footer="0.3"/>
  <pageSetup paperSize="9" scale="110" orientation="landscape" verticalDpi="0" r:id="rId1"/>
  <rowBreaks count="1" manualBreakCount="1">
    <brk id="30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3" zoomScaleNormal="100" workbookViewId="0">
      <selection activeCell="F25" sqref="F25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377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378</v>
      </c>
      <c r="C9" s="110" t="s">
        <v>83</v>
      </c>
      <c r="D9" s="32"/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351</v>
      </c>
      <c r="C10" s="111"/>
      <c r="D10" s="32"/>
      <c r="E10" s="33"/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118</v>
      </c>
      <c r="C11" s="111"/>
      <c r="D11" s="32"/>
      <c r="E11" s="33"/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353</v>
      </c>
      <c r="C12" s="111"/>
      <c r="D12" s="32"/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356</v>
      </c>
      <c r="C13" s="111"/>
      <c r="D13" s="32"/>
      <c r="E13" s="33"/>
      <c r="F13" s="33" t="s">
        <v>38</v>
      </c>
      <c r="G13" s="33"/>
      <c r="H13" s="33"/>
      <c r="I13" s="33"/>
    </row>
    <row r="14" spans="1:13" ht="18" customHeight="1" x14ac:dyDescent="0.25">
      <c r="A14" s="2">
        <v>6</v>
      </c>
      <c r="B14" s="38" t="s">
        <v>379</v>
      </c>
      <c r="C14" s="111"/>
      <c r="D14" s="32"/>
      <c r="E14" s="33"/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38" t="s">
        <v>380</v>
      </c>
      <c r="C15" s="111"/>
      <c r="D15" s="32"/>
      <c r="E15" s="33"/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8" t="s">
        <v>145</v>
      </c>
      <c r="C16" s="111"/>
      <c r="D16" s="32"/>
      <c r="E16" s="33"/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65</v>
      </c>
      <c r="C17" s="111"/>
      <c r="D17" s="32"/>
      <c r="E17" s="33"/>
      <c r="F17" s="33" t="s">
        <v>38</v>
      </c>
      <c r="G17" s="33"/>
      <c r="H17" s="33"/>
      <c r="I17" s="33"/>
    </row>
    <row r="18" spans="1:9" ht="16.5" x14ac:dyDescent="0.25">
      <c r="A18" s="2">
        <v>10</v>
      </c>
      <c r="B18" s="40" t="s">
        <v>381</v>
      </c>
      <c r="C18" s="111"/>
      <c r="D18" s="32"/>
      <c r="E18" s="33"/>
      <c r="F18" s="33" t="s">
        <v>38</v>
      </c>
      <c r="G18" s="33"/>
      <c r="H18" s="33"/>
      <c r="I18" s="33"/>
    </row>
    <row r="19" spans="1:9" ht="20.25" customHeight="1" x14ac:dyDescent="0.25">
      <c r="A19" s="2">
        <v>11</v>
      </c>
      <c r="B19" s="40" t="s">
        <v>53</v>
      </c>
      <c r="C19" s="111"/>
      <c r="D19" s="32"/>
      <c r="E19" s="33"/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40" t="s">
        <v>82</v>
      </c>
      <c r="C20" s="112"/>
      <c r="D20" s="32"/>
      <c r="E20" s="33"/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40" t="s">
        <v>382</v>
      </c>
      <c r="C21" s="113" t="s">
        <v>92</v>
      </c>
      <c r="D21" s="32"/>
      <c r="E21" s="33"/>
      <c r="F21" s="33" t="s">
        <v>38</v>
      </c>
      <c r="G21" s="33"/>
      <c r="H21" s="33"/>
      <c r="I21" s="33"/>
    </row>
    <row r="22" spans="1:9" ht="33" x14ac:dyDescent="0.25">
      <c r="A22" s="2">
        <v>14</v>
      </c>
      <c r="B22" s="40" t="s">
        <v>383</v>
      </c>
      <c r="C22" s="113"/>
      <c r="D22" s="32"/>
      <c r="E22" s="33"/>
      <c r="F22" s="33" t="s">
        <v>38</v>
      </c>
      <c r="G22" s="33"/>
      <c r="H22" s="33"/>
      <c r="I22" s="33"/>
    </row>
    <row r="23" spans="1:9" ht="33" x14ac:dyDescent="0.25">
      <c r="A23" s="2">
        <v>15</v>
      </c>
      <c r="B23" s="40" t="s">
        <v>384</v>
      </c>
      <c r="C23" s="113"/>
      <c r="D23" s="32"/>
      <c r="E23" s="33"/>
      <c r="F23" s="33" t="s">
        <v>38</v>
      </c>
      <c r="G23" s="33"/>
      <c r="H23" s="33"/>
      <c r="I23" s="33"/>
    </row>
    <row r="24" spans="1:9" ht="17.25" customHeight="1" x14ac:dyDescent="0.25">
      <c r="A24" s="2">
        <v>16</v>
      </c>
      <c r="B24" s="40" t="s">
        <v>385</v>
      </c>
      <c r="C24" s="113"/>
      <c r="D24" s="32"/>
      <c r="E24" s="33"/>
      <c r="F24" s="33" t="s">
        <v>38</v>
      </c>
      <c r="G24" s="33"/>
      <c r="H24" s="33"/>
      <c r="I24" s="33"/>
    </row>
    <row r="25" spans="1:9" ht="15.75" customHeight="1" x14ac:dyDescent="0.25">
      <c r="A25" s="2">
        <v>17</v>
      </c>
      <c r="B25" s="40" t="s">
        <v>386</v>
      </c>
      <c r="C25" s="113"/>
      <c r="D25" s="32"/>
      <c r="E25" s="33"/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40" t="s">
        <v>364</v>
      </c>
      <c r="C26" s="113"/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40" t="s">
        <v>365</v>
      </c>
      <c r="C27" s="113"/>
      <c r="D27" s="33"/>
      <c r="E27" s="33"/>
      <c r="F27" s="33" t="s">
        <v>38</v>
      </c>
      <c r="G27" s="33"/>
      <c r="H27" s="33"/>
      <c r="I27" s="33"/>
    </row>
    <row r="28" spans="1:9" ht="16.5" x14ac:dyDescent="0.25">
      <c r="A28" s="47">
        <v>20</v>
      </c>
      <c r="B28" s="48" t="s">
        <v>387</v>
      </c>
      <c r="C28" s="113"/>
      <c r="D28" s="49"/>
      <c r="E28" s="49"/>
      <c r="F28" s="49" t="s">
        <v>38</v>
      </c>
      <c r="G28" s="49"/>
      <c r="H28" s="49"/>
      <c r="I28" s="49"/>
    </row>
    <row r="29" spans="1:9" ht="16.5" x14ac:dyDescent="0.25">
      <c r="A29" s="2">
        <v>21</v>
      </c>
      <c r="B29" s="40" t="s">
        <v>388</v>
      </c>
      <c r="C29" s="113"/>
      <c r="D29" s="33"/>
      <c r="E29" s="33"/>
      <c r="F29" s="33" t="s">
        <v>38</v>
      </c>
      <c r="G29" s="33"/>
      <c r="H29" s="33"/>
      <c r="I29" s="33"/>
    </row>
    <row r="30" spans="1:9" ht="16.5" x14ac:dyDescent="0.25">
      <c r="A30" s="2">
        <v>22</v>
      </c>
      <c r="B30" s="40" t="s">
        <v>389</v>
      </c>
      <c r="C30" s="113"/>
      <c r="D30" s="33"/>
      <c r="E30" s="33"/>
      <c r="F30" s="33" t="s">
        <v>38</v>
      </c>
      <c r="G30" s="33"/>
      <c r="H30" s="33"/>
      <c r="I30" s="33"/>
    </row>
    <row r="31" spans="1:9" ht="16.5" x14ac:dyDescent="0.25">
      <c r="A31" s="2">
        <v>23</v>
      </c>
      <c r="B31" s="40" t="s">
        <v>390</v>
      </c>
      <c r="C31" s="110" t="s">
        <v>38</v>
      </c>
      <c r="D31" s="33"/>
      <c r="E31" s="33"/>
      <c r="F31" s="33" t="s">
        <v>38</v>
      </c>
      <c r="G31" s="33"/>
      <c r="H31" s="33"/>
      <c r="I31" s="33"/>
    </row>
    <row r="32" spans="1:9" ht="16.5" x14ac:dyDescent="0.25">
      <c r="A32" s="2">
        <v>24</v>
      </c>
      <c r="B32" s="40" t="s">
        <v>391</v>
      </c>
      <c r="C32" s="111"/>
      <c r="D32" s="33"/>
      <c r="E32" s="33"/>
      <c r="F32" s="49" t="s">
        <v>38</v>
      </c>
      <c r="G32" s="33"/>
      <c r="H32" s="33"/>
      <c r="I32" s="33"/>
    </row>
    <row r="33" spans="1:9" ht="16.5" x14ac:dyDescent="0.25">
      <c r="A33" s="2">
        <v>25</v>
      </c>
      <c r="B33" s="40" t="s">
        <v>96</v>
      </c>
      <c r="C33" s="111"/>
      <c r="D33" s="33"/>
      <c r="E33" s="33"/>
      <c r="F33" s="33" t="s">
        <v>38</v>
      </c>
      <c r="G33" s="33"/>
      <c r="H33" s="33"/>
      <c r="I33" s="33"/>
    </row>
    <row r="34" spans="1:9" ht="16.5" x14ac:dyDescent="0.25">
      <c r="A34" s="2">
        <v>26</v>
      </c>
      <c r="B34" s="40" t="s">
        <v>392</v>
      </c>
      <c r="C34" s="111"/>
      <c r="D34" s="33"/>
      <c r="E34" s="33"/>
      <c r="F34" s="33" t="s">
        <v>38</v>
      </c>
      <c r="G34" s="33"/>
      <c r="H34" s="33"/>
      <c r="I34" s="33"/>
    </row>
    <row r="35" spans="1:9" ht="16.5" x14ac:dyDescent="0.25">
      <c r="A35" s="2">
        <v>27</v>
      </c>
      <c r="B35" s="40" t="s">
        <v>393</v>
      </c>
      <c r="C35" s="111"/>
      <c r="D35" s="33"/>
      <c r="E35" s="33"/>
      <c r="F35" s="33" t="s">
        <v>38</v>
      </c>
      <c r="G35" s="33"/>
      <c r="H35" s="33"/>
      <c r="I35" s="33"/>
    </row>
    <row r="36" spans="1:9" ht="16.5" x14ac:dyDescent="0.25">
      <c r="A36" s="2">
        <v>28</v>
      </c>
      <c r="B36" s="40" t="s">
        <v>394</v>
      </c>
      <c r="C36" s="111"/>
      <c r="D36" s="33"/>
      <c r="E36" s="33"/>
      <c r="F36" s="49" t="s">
        <v>38</v>
      </c>
      <c r="G36" s="33"/>
      <c r="H36" s="33"/>
      <c r="I36" s="33"/>
    </row>
    <row r="37" spans="1:9" ht="16.5" x14ac:dyDescent="0.25">
      <c r="A37" s="2">
        <v>29</v>
      </c>
      <c r="B37" s="40" t="s">
        <v>395</v>
      </c>
      <c r="C37" s="111"/>
      <c r="D37" s="33"/>
      <c r="E37" s="33"/>
      <c r="F37" s="33" t="s">
        <v>38</v>
      </c>
      <c r="G37" s="33"/>
      <c r="H37" s="33"/>
      <c r="I37" s="33"/>
    </row>
    <row r="38" spans="1:9" ht="16.5" x14ac:dyDescent="0.25">
      <c r="A38" s="2">
        <v>30</v>
      </c>
      <c r="B38" s="40" t="s">
        <v>396</v>
      </c>
      <c r="C38" s="111"/>
      <c r="D38" s="33"/>
      <c r="E38" s="33"/>
      <c r="F38" s="33" t="s">
        <v>38</v>
      </c>
      <c r="G38" s="33"/>
      <c r="H38" s="33"/>
      <c r="I38" s="33"/>
    </row>
    <row r="39" spans="1:9" ht="16.5" x14ac:dyDescent="0.25">
      <c r="A39" s="2">
        <v>31</v>
      </c>
      <c r="B39" s="40" t="s">
        <v>397</v>
      </c>
      <c r="C39" s="111"/>
      <c r="D39" s="33"/>
      <c r="E39" s="33"/>
      <c r="F39" s="33" t="s">
        <v>38</v>
      </c>
      <c r="G39" s="33"/>
      <c r="H39" s="33"/>
      <c r="I39" s="33"/>
    </row>
    <row r="40" spans="1:9" ht="16.5" x14ac:dyDescent="0.25">
      <c r="A40" s="2">
        <v>32</v>
      </c>
      <c r="B40" s="40" t="s">
        <v>398</v>
      </c>
      <c r="C40" s="41" t="s">
        <v>155</v>
      </c>
      <c r="D40" s="35"/>
      <c r="E40" s="35"/>
      <c r="F40" s="35"/>
      <c r="G40" s="35"/>
      <c r="H40" s="35"/>
      <c r="I40" s="35"/>
    </row>
  </sheetData>
  <mergeCells count="11">
    <mergeCell ref="C9:C20"/>
    <mergeCell ref="C21:C30"/>
    <mergeCell ref="C31:C39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8" zoomScaleNormal="100" workbookViewId="0">
      <selection activeCell="B43" sqref="B43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349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350</v>
      </c>
      <c r="C9" s="113" t="s">
        <v>83</v>
      </c>
      <c r="D9" s="32"/>
      <c r="E9" s="33"/>
      <c r="F9" s="33" t="s">
        <v>38</v>
      </c>
      <c r="G9" s="33"/>
      <c r="H9" s="33"/>
      <c r="I9" s="33" t="s">
        <v>38</v>
      </c>
    </row>
    <row r="10" spans="1:13" ht="16.5" x14ac:dyDescent="0.25">
      <c r="A10" s="2">
        <v>2</v>
      </c>
      <c r="B10" s="38" t="s">
        <v>351</v>
      </c>
      <c r="C10" s="113"/>
      <c r="D10" s="32"/>
      <c r="E10" s="33"/>
      <c r="F10" s="33" t="s">
        <v>38</v>
      </c>
      <c r="G10" s="33"/>
      <c r="H10" s="33"/>
      <c r="I10" s="33"/>
    </row>
    <row r="11" spans="1:13" ht="16.5" x14ac:dyDescent="0.25">
      <c r="A11" s="2">
        <v>3</v>
      </c>
      <c r="B11" s="38" t="s">
        <v>352</v>
      </c>
      <c r="C11" s="113"/>
      <c r="D11" s="32"/>
      <c r="E11" s="33"/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353</v>
      </c>
      <c r="C12" s="113"/>
      <c r="D12" s="32"/>
      <c r="E12" s="33"/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354</v>
      </c>
      <c r="C13" s="113"/>
      <c r="D13" s="32"/>
      <c r="E13" s="33"/>
      <c r="F13" s="33" t="s">
        <v>38</v>
      </c>
      <c r="G13" s="33"/>
      <c r="H13" s="33"/>
      <c r="I13" s="33"/>
    </row>
    <row r="14" spans="1:13" ht="18" customHeight="1" x14ac:dyDescent="0.25">
      <c r="A14" s="2">
        <v>6</v>
      </c>
      <c r="B14" s="38" t="s">
        <v>355</v>
      </c>
      <c r="C14" s="113"/>
      <c r="D14" s="32"/>
      <c r="E14" s="33"/>
      <c r="F14" s="33" t="s">
        <v>38</v>
      </c>
      <c r="G14" s="33"/>
      <c r="H14" s="33"/>
      <c r="I14" s="33"/>
    </row>
    <row r="15" spans="1:13" ht="16.5" x14ac:dyDescent="0.25">
      <c r="A15" s="2">
        <v>7</v>
      </c>
      <c r="B15" s="38" t="s">
        <v>356</v>
      </c>
      <c r="C15" s="113"/>
      <c r="D15" s="32"/>
      <c r="E15" s="33"/>
      <c r="F15" s="33" t="s">
        <v>38</v>
      </c>
      <c r="G15" s="33"/>
      <c r="H15" s="33"/>
      <c r="I15" s="33"/>
    </row>
    <row r="16" spans="1:13" ht="16.5" x14ac:dyDescent="0.25">
      <c r="A16" s="2">
        <v>8</v>
      </c>
      <c r="B16" s="38" t="s">
        <v>81</v>
      </c>
      <c r="C16" s="113"/>
      <c r="D16" s="32"/>
      <c r="E16" s="33"/>
      <c r="F16" s="33" t="s">
        <v>38</v>
      </c>
      <c r="G16" s="33"/>
      <c r="H16" s="33"/>
      <c r="I16" s="33"/>
    </row>
    <row r="17" spans="1:9" ht="16.5" x14ac:dyDescent="0.25">
      <c r="A17" s="2">
        <v>9</v>
      </c>
      <c r="B17" s="38" t="s">
        <v>357</v>
      </c>
      <c r="C17" s="113"/>
      <c r="D17" s="32"/>
      <c r="E17" s="33"/>
      <c r="F17" s="33" t="s">
        <v>38</v>
      </c>
      <c r="G17" s="33"/>
      <c r="H17" s="33"/>
      <c r="I17" s="33"/>
    </row>
    <row r="18" spans="1:9" ht="16.5" x14ac:dyDescent="0.25">
      <c r="A18" s="2">
        <v>10</v>
      </c>
      <c r="B18" s="40" t="s">
        <v>53</v>
      </c>
      <c r="C18" s="113"/>
      <c r="D18" s="32"/>
      <c r="E18" s="33"/>
      <c r="F18" s="33" t="s">
        <v>38</v>
      </c>
      <c r="G18" s="33"/>
      <c r="H18" s="33"/>
      <c r="I18" s="33"/>
    </row>
    <row r="19" spans="1:9" ht="20.25" customHeight="1" x14ac:dyDescent="0.25">
      <c r="A19" s="2">
        <v>11</v>
      </c>
      <c r="B19" s="40" t="s">
        <v>358</v>
      </c>
      <c r="C19" s="113"/>
      <c r="D19" s="32"/>
      <c r="E19" s="33"/>
      <c r="F19" s="33" t="s">
        <v>38</v>
      </c>
      <c r="G19" s="33"/>
      <c r="H19" s="33"/>
      <c r="I19" s="33"/>
    </row>
    <row r="20" spans="1:9" ht="16.5" x14ac:dyDescent="0.25">
      <c r="A20" s="2">
        <v>12</v>
      </c>
      <c r="B20" s="40" t="s">
        <v>82</v>
      </c>
      <c r="C20" s="113"/>
      <c r="D20" s="32"/>
      <c r="E20" s="33"/>
      <c r="F20" s="33" t="s">
        <v>38</v>
      </c>
      <c r="G20" s="33"/>
      <c r="H20" s="32"/>
      <c r="I20" s="33"/>
    </row>
    <row r="21" spans="1:9" ht="16.5" x14ac:dyDescent="0.25">
      <c r="A21" s="2">
        <v>13</v>
      </c>
      <c r="B21" s="40" t="s">
        <v>359</v>
      </c>
      <c r="C21" s="110" t="s">
        <v>92</v>
      </c>
      <c r="D21" s="32" t="s">
        <v>38</v>
      </c>
      <c r="E21" s="33"/>
      <c r="F21" s="33" t="s">
        <v>38</v>
      </c>
      <c r="G21" s="33"/>
      <c r="H21" s="33"/>
      <c r="I21" s="33"/>
    </row>
    <row r="22" spans="1:9" ht="16.5" x14ac:dyDescent="0.25">
      <c r="A22" s="2">
        <v>14</v>
      </c>
      <c r="B22" s="40" t="s">
        <v>360</v>
      </c>
      <c r="C22" s="111"/>
      <c r="D22" s="32"/>
      <c r="E22" s="33"/>
      <c r="F22" s="33" t="s">
        <v>38</v>
      </c>
      <c r="G22" s="33"/>
      <c r="H22" s="33"/>
      <c r="I22" s="33"/>
    </row>
    <row r="23" spans="1:9" ht="16.5" x14ac:dyDescent="0.25">
      <c r="A23" s="2">
        <v>15</v>
      </c>
      <c r="B23" s="40" t="s">
        <v>361</v>
      </c>
      <c r="C23" s="111"/>
      <c r="D23" s="32"/>
      <c r="E23" s="33"/>
      <c r="F23" s="33" t="s">
        <v>38</v>
      </c>
      <c r="G23" s="33"/>
      <c r="H23" s="33"/>
      <c r="I23" s="33"/>
    </row>
    <row r="24" spans="1:9" ht="17.25" customHeight="1" x14ac:dyDescent="0.25">
      <c r="A24" s="2">
        <v>16</v>
      </c>
      <c r="B24" s="40" t="s">
        <v>362</v>
      </c>
      <c r="C24" s="111"/>
      <c r="D24" s="34"/>
      <c r="E24" s="35"/>
      <c r="F24" s="35"/>
      <c r="G24" s="35"/>
      <c r="H24" s="35"/>
      <c r="I24" s="35"/>
    </row>
    <row r="25" spans="1:9" ht="15.75" customHeight="1" x14ac:dyDescent="0.25">
      <c r="A25" s="2">
        <v>17</v>
      </c>
      <c r="B25" s="40" t="s">
        <v>363</v>
      </c>
      <c r="C25" s="111"/>
      <c r="D25" s="32"/>
      <c r="E25" s="33"/>
      <c r="F25" s="33" t="s">
        <v>38</v>
      </c>
      <c r="G25" s="33"/>
      <c r="H25" s="33"/>
      <c r="I25" s="33"/>
    </row>
    <row r="26" spans="1:9" ht="16.5" x14ac:dyDescent="0.25">
      <c r="A26" s="2">
        <v>18</v>
      </c>
      <c r="B26" s="40" t="s">
        <v>364</v>
      </c>
      <c r="C26" s="111"/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40" t="s">
        <v>365</v>
      </c>
      <c r="C27" s="111"/>
      <c r="D27" s="33"/>
      <c r="E27" s="33"/>
      <c r="F27" s="33" t="s">
        <v>38</v>
      </c>
      <c r="G27" s="33"/>
      <c r="H27" s="33"/>
      <c r="I27" s="33"/>
    </row>
    <row r="28" spans="1:9" ht="16.5" x14ac:dyDescent="0.25">
      <c r="A28" s="47">
        <v>20</v>
      </c>
      <c r="B28" s="48" t="s">
        <v>366</v>
      </c>
      <c r="C28" s="111"/>
      <c r="D28" s="49"/>
      <c r="E28" s="49"/>
      <c r="F28" s="49" t="s">
        <v>38</v>
      </c>
      <c r="G28" s="49"/>
      <c r="H28" s="49"/>
      <c r="I28" s="49"/>
    </row>
    <row r="29" spans="1:9" ht="16.5" x14ac:dyDescent="0.25">
      <c r="A29" s="2">
        <v>21</v>
      </c>
      <c r="B29" s="40" t="s">
        <v>367</v>
      </c>
      <c r="C29" s="111"/>
      <c r="D29" s="33"/>
      <c r="E29" s="33"/>
      <c r="F29" s="33" t="s">
        <v>38</v>
      </c>
      <c r="G29" s="33"/>
      <c r="H29" s="33"/>
      <c r="I29" s="33"/>
    </row>
    <row r="30" spans="1:9" ht="16.5" x14ac:dyDescent="0.25">
      <c r="A30" s="2">
        <v>22</v>
      </c>
      <c r="B30" s="40" t="s">
        <v>368</v>
      </c>
      <c r="C30" s="111"/>
      <c r="D30" s="33"/>
      <c r="E30" s="33"/>
      <c r="F30" s="33" t="s">
        <v>38</v>
      </c>
      <c r="G30" s="33"/>
      <c r="H30" s="33"/>
      <c r="I30" s="33"/>
    </row>
    <row r="31" spans="1:9" ht="16.5" x14ac:dyDescent="0.25">
      <c r="A31" s="2">
        <v>23</v>
      </c>
      <c r="B31" s="40" t="s">
        <v>369</v>
      </c>
      <c r="C31" s="111"/>
      <c r="D31" s="33"/>
      <c r="E31" s="33"/>
      <c r="F31" s="33" t="s">
        <v>38</v>
      </c>
      <c r="G31" s="33"/>
      <c r="H31" s="33"/>
      <c r="I31" s="33"/>
    </row>
    <row r="32" spans="1:9" ht="16.5" x14ac:dyDescent="0.25">
      <c r="A32" s="2">
        <v>24</v>
      </c>
      <c r="B32" s="40" t="s">
        <v>370</v>
      </c>
      <c r="C32" s="113" t="s">
        <v>38</v>
      </c>
      <c r="D32" s="33"/>
      <c r="E32" s="33"/>
      <c r="F32" s="33" t="s">
        <v>38</v>
      </c>
      <c r="G32" s="33"/>
      <c r="H32" s="33"/>
      <c r="I32" s="33"/>
    </row>
    <row r="33" spans="1:9" ht="16.5" x14ac:dyDescent="0.25">
      <c r="A33" s="2">
        <v>25</v>
      </c>
      <c r="B33" s="40" t="s">
        <v>85</v>
      </c>
      <c r="C33" s="113"/>
      <c r="D33" s="37"/>
      <c r="E33" s="37"/>
      <c r="F33" s="37" t="s">
        <v>38</v>
      </c>
      <c r="G33" s="37"/>
      <c r="H33" s="37"/>
      <c r="I33" s="37"/>
    </row>
    <row r="34" spans="1:9" ht="16.5" x14ac:dyDescent="0.25">
      <c r="A34" s="2">
        <v>26</v>
      </c>
      <c r="B34" s="40" t="s">
        <v>371</v>
      </c>
      <c r="C34" s="113"/>
      <c r="D34" s="37"/>
      <c r="E34" s="37"/>
      <c r="F34" s="37" t="s">
        <v>38</v>
      </c>
      <c r="G34" s="37"/>
      <c r="H34" s="37"/>
      <c r="I34" s="37"/>
    </row>
    <row r="35" spans="1:9" ht="16.5" x14ac:dyDescent="0.25">
      <c r="A35" s="2">
        <v>27</v>
      </c>
      <c r="B35" s="40" t="s">
        <v>372</v>
      </c>
      <c r="C35" s="113"/>
      <c r="D35" s="37"/>
      <c r="E35" s="37"/>
      <c r="F35" s="37" t="s">
        <v>38</v>
      </c>
      <c r="G35" s="37"/>
      <c r="H35" s="37"/>
      <c r="I35" s="37"/>
    </row>
    <row r="36" spans="1:9" ht="16.5" x14ac:dyDescent="0.25">
      <c r="A36" s="2">
        <v>28</v>
      </c>
      <c r="B36" s="40" t="s">
        <v>206</v>
      </c>
      <c r="C36" s="113"/>
      <c r="D36" s="37"/>
      <c r="E36" s="37"/>
      <c r="F36" s="37" t="s">
        <v>38</v>
      </c>
      <c r="G36" s="37"/>
      <c r="H36" s="37"/>
      <c r="I36" s="37"/>
    </row>
    <row r="37" spans="1:9" ht="16.5" x14ac:dyDescent="0.25">
      <c r="A37" s="2">
        <v>29</v>
      </c>
      <c r="B37" s="40" t="s">
        <v>373</v>
      </c>
      <c r="C37" s="113"/>
      <c r="D37" s="37"/>
      <c r="E37" s="37"/>
      <c r="F37" s="37" t="s">
        <v>38</v>
      </c>
      <c r="G37" s="37"/>
      <c r="H37" s="37"/>
      <c r="I37" s="37"/>
    </row>
    <row r="38" spans="1:9" ht="16.5" x14ac:dyDescent="0.25">
      <c r="A38" s="2">
        <v>30</v>
      </c>
      <c r="B38" s="40" t="s">
        <v>374</v>
      </c>
      <c r="C38" s="113"/>
      <c r="D38" s="37"/>
      <c r="E38" s="37"/>
      <c r="F38" s="37" t="s">
        <v>38</v>
      </c>
      <c r="G38" s="37"/>
      <c r="H38" s="37"/>
      <c r="I38" s="37"/>
    </row>
    <row r="39" spans="1:9" ht="16.5" x14ac:dyDescent="0.25">
      <c r="A39" s="2">
        <v>31</v>
      </c>
      <c r="B39" s="40" t="s">
        <v>375</v>
      </c>
      <c r="C39" s="113"/>
      <c r="D39" s="37"/>
      <c r="E39" s="37"/>
      <c r="F39" s="37" t="s">
        <v>38</v>
      </c>
      <c r="G39" s="37"/>
      <c r="H39" s="37"/>
      <c r="I39" s="37"/>
    </row>
    <row r="40" spans="1:9" ht="16.5" x14ac:dyDescent="0.25">
      <c r="A40" s="2">
        <v>32</v>
      </c>
      <c r="B40" s="40" t="s">
        <v>376</v>
      </c>
      <c r="C40" s="113"/>
      <c r="D40" s="37"/>
      <c r="E40" s="37"/>
      <c r="F40" s="37" t="s">
        <v>38</v>
      </c>
      <c r="G40" s="37"/>
      <c r="H40" s="37"/>
      <c r="I40" s="37"/>
    </row>
  </sheetData>
  <mergeCells count="11">
    <mergeCell ref="C9:C20"/>
    <mergeCell ref="C21:C31"/>
    <mergeCell ref="C32:C40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zoomScaleNormal="100" workbookViewId="0">
      <selection activeCell="E16" sqref="E16"/>
    </sheetView>
  </sheetViews>
  <sheetFormatPr defaultRowHeight="15" x14ac:dyDescent="0.25"/>
  <cols>
    <col min="1" max="1" width="3.7109375" bestFit="1" customWidth="1"/>
    <col min="2" max="2" width="37.140625" customWidth="1"/>
    <col min="7" max="7" width="9.5703125" customWidth="1"/>
  </cols>
  <sheetData>
    <row r="1" spans="1:12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29"/>
      <c r="J1" s="29"/>
      <c r="K1" s="29"/>
      <c r="L1" s="29"/>
    </row>
    <row r="2" spans="1:12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30"/>
      <c r="J2" s="30"/>
      <c r="K2" s="30"/>
      <c r="L2" s="30"/>
    </row>
    <row r="3" spans="1:12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30"/>
      <c r="J3" s="30"/>
      <c r="K3" s="30"/>
      <c r="L3" s="30"/>
    </row>
    <row r="4" spans="1:12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30"/>
      <c r="J4" s="30"/>
      <c r="K4" s="30"/>
      <c r="L4" s="30"/>
    </row>
    <row r="6" spans="1:12" ht="16.5" x14ac:dyDescent="0.3">
      <c r="A6" s="31" t="s">
        <v>331</v>
      </c>
    </row>
    <row r="7" spans="1:12" ht="16.5" x14ac:dyDescent="0.25">
      <c r="A7" s="106" t="s">
        <v>0</v>
      </c>
      <c r="B7" s="106" t="s">
        <v>47</v>
      </c>
      <c r="C7" s="107" t="s">
        <v>35</v>
      </c>
      <c r="D7" s="107"/>
      <c r="E7" s="107"/>
      <c r="F7" s="107"/>
      <c r="G7" s="107"/>
      <c r="H7" s="107"/>
    </row>
    <row r="8" spans="1:12" ht="49.5" x14ac:dyDescent="0.25">
      <c r="A8" s="114"/>
      <c r="B8" s="114"/>
      <c r="C8" s="21" t="s">
        <v>34</v>
      </c>
      <c r="D8" s="21" t="s">
        <v>36</v>
      </c>
      <c r="E8" s="21" t="s">
        <v>37</v>
      </c>
      <c r="F8" s="23" t="s">
        <v>42</v>
      </c>
      <c r="G8" s="23" t="s">
        <v>40</v>
      </c>
      <c r="H8" s="21" t="s">
        <v>39</v>
      </c>
    </row>
    <row r="9" spans="1:12" ht="16.5" x14ac:dyDescent="0.25">
      <c r="A9" s="2">
        <v>1</v>
      </c>
      <c r="B9" s="38" t="s">
        <v>332</v>
      </c>
      <c r="C9" s="34"/>
      <c r="D9" s="35"/>
      <c r="E9" s="35"/>
      <c r="F9" s="35"/>
      <c r="G9" s="35"/>
      <c r="H9" s="35"/>
    </row>
    <row r="10" spans="1:12" ht="16.5" x14ac:dyDescent="0.25">
      <c r="A10" s="2">
        <v>2</v>
      </c>
      <c r="B10" s="38" t="s">
        <v>96</v>
      </c>
      <c r="C10" s="34"/>
      <c r="D10" s="35"/>
      <c r="E10" s="35"/>
      <c r="F10" s="35"/>
      <c r="G10" s="35"/>
      <c r="H10" s="35"/>
    </row>
    <row r="11" spans="1:12" ht="16.5" x14ac:dyDescent="0.25">
      <c r="A11" s="2">
        <v>3</v>
      </c>
      <c r="B11" s="38" t="s">
        <v>333</v>
      </c>
      <c r="C11" s="34"/>
      <c r="D11" s="35"/>
      <c r="E11" s="35"/>
      <c r="F11" s="35"/>
      <c r="G11" s="35"/>
      <c r="H11" s="35"/>
    </row>
    <row r="12" spans="1:12" ht="16.5" x14ac:dyDescent="0.25">
      <c r="A12" s="2">
        <v>4</v>
      </c>
      <c r="B12" s="38" t="s">
        <v>334</v>
      </c>
      <c r="C12" s="34"/>
      <c r="D12" s="35"/>
      <c r="E12" s="35"/>
      <c r="F12" s="35"/>
      <c r="G12" s="35"/>
      <c r="H12" s="35"/>
    </row>
    <row r="13" spans="1:12" ht="16.5" x14ac:dyDescent="0.25">
      <c r="A13" s="2">
        <v>5</v>
      </c>
      <c r="B13" s="38" t="s">
        <v>335</v>
      </c>
      <c r="C13" s="32"/>
      <c r="D13" s="33"/>
      <c r="E13" s="33" t="s">
        <v>38</v>
      </c>
      <c r="F13" s="33"/>
      <c r="G13" s="33"/>
      <c r="H13" s="33"/>
    </row>
    <row r="14" spans="1:12" ht="18" customHeight="1" x14ac:dyDescent="0.25">
      <c r="A14" s="2">
        <v>6</v>
      </c>
      <c r="B14" s="38" t="s">
        <v>318</v>
      </c>
      <c r="C14" s="34"/>
      <c r="D14" s="35"/>
      <c r="E14" s="35"/>
      <c r="F14" s="35"/>
      <c r="G14" s="35"/>
      <c r="H14" s="35"/>
    </row>
    <row r="15" spans="1:12" ht="16.5" x14ac:dyDescent="0.25">
      <c r="A15" s="2">
        <v>7</v>
      </c>
      <c r="B15" s="38" t="s">
        <v>313</v>
      </c>
      <c r="C15" s="34"/>
      <c r="D15" s="35"/>
      <c r="E15" s="35"/>
      <c r="F15" s="35"/>
      <c r="G15" s="35"/>
      <c r="H15" s="35"/>
    </row>
    <row r="16" spans="1:12" ht="16.5" x14ac:dyDescent="0.25">
      <c r="A16" s="2">
        <v>8</v>
      </c>
      <c r="B16" s="38" t="s">
        <v>316</v>
      </c>
      <c r="C16" s="34"/>
      <c r="D16" s="35"/>
      <c r="E16" s="35"/>
      <c r="F16" s="35"/>
      <c r="G16" s="35"/>
      <c r="H16" s="35"/>
    </row>
    <row r="17" spans="1:8" ht="16.5" x14ac:dyDescent="0.25">
      <c r="A17" s="2">
        <v>9</v>
      </c>
      <c r="B17" s="38" t="s">
        <v>317</v>
      </c>
      <c r="C17" s="34"/>
      <c r="D17" s="35"/>
      <c r="E17" s="35"/>
      <c r="F17" s="35"/>
      <c r="G17" s="35"/>
      <c r="H17" s="35"/>
    </row>
    <row r="18" spans="1:8" ht="16.5" x14ac:dyDescent="0.25">
      <c r="A18" s="2">
        <v>10</v>
      </c>
      <c r="B18" s="40" t="s">
        <v>336</v>
      </c>
      <c r="C18" s="32" t="s">
        <v>38</v>
      </c>
      <c r="D18" s="33"/>
      <c r="E18" s="33"/>
      <c r="F18" s="33"/>
      <c r="G18" s="33"/>
      <c r="H18" s="33"/>
    </row>
    <row r="19" spans="1:8" ht="20.25" customHeight="1" x14ac:dyDescent="0.25">
      <c r="A19" s="2">
        <v>11</v>
      </c>
      <c r="B19" s="40" t="s">
        <v>337</v>
      </c>
      <c r="C19" s="34"/>
      <c r="D19" s="35"/>
      <c r="E19" s="35"/>
      <c r="F19" s="35"/>
      <c r="G19" s="35"/>
      <c r="H19" s="35"/>
    </row>
    <row r="20" spans="1:8" ht="16.5" x14ac:dyDescent="0.25">
      <c r="A20" s="2">
        <v>12</v>
      </c>
      <c r="B20" s="40" t="s">
        <v>314</v>
      </c>
      <c r="C20" s="34"/>
      <c r="D20" s="35"/>
      <c r="E20" s="35"/>
      <c r="F20" s="35"/>
      <c r="G20" s="34"/>
      <c r="H20" s="35"/>
    </row>
    <row r="21" spans="1:8" ht="16.5" x14ac:dyDescent="0.25">
      <c r="A21" s="2">
        <v>13</v>
      </c>
      <c r="B21" s="40" t="s">
        <v>338</v>
      </c>
      <c r="C21" s="34"/>
      <c r="D21" s="35"/>
      <c r="E21" s="35"/>
      <c r="F21" s="35"/>
      <c r="G21" s="35"/>
      <c r="H21" s="35"/>
    </row>
    <row r="22" spans="1:8" ht="16.5" x14ac:dyDescent="0.25">
      <c r="A22" s="2">
        <v>14</v>
      </c>
      <c r="B22" s="40" t="s">
        <v>339</v>
      </c>
      <c r="C22" s="34"/>
      <c r="D22" s="35"/>
      <c r="E22" s="35"/>
      <c r="F22" s="35"/>
      <c r="G22" s="35"/>
      <c r="H22" s="35"/>
    </row>
    <row r="23" spans="1:8" ht="16.5" x14ac:dyDescent="0.25">
      <c r="A23" s="2">
        <v>15</v>
      </c>
      <c r="B23" s="40" t="s">
        <v>340</v>
      </c>
      <c r="C23" s="34"/>
      <c r="D23" s="35"/>
      <c r="E23" s="35"/>
      <c r="F23" s="35"/>
      <c r="G23" s="35"/>
      <c r="H23" s="35"/>
    </row>
    <row r="24" spans="1:8" ht="17.25" customHeight="1" x14ac:dyDescent="0.25">
      <c r="A24" s="2">
        <v>16</v>
      </c>
      <c r="B24" s="40" t="s">
        <v>341</v>
      </c>
      <c r="C24" s="34"/>
      <c r="D24" s="35"/>
      <c r="E24" s="35"/>
      <c r="F24" s="35"/>
      <c r="G24" s="35"/>
      <c r="H24" s="35"/>
    </row>
    <row r="25" spans="1:8" ht="15.75" customHeight="1" x14ac:dyDescent="0.25">
      <c r="A25" s="2">
        <v>17</v>
      </c>
      <c r="B25" s="40" t="s">
        <v>342</v>
      </c>
      <c r="C25" s="34"/>
      <c r="D25" s="35"/>
      <c r="E25" s="35"/>
      <c r="F25" s="35"/>
      <c r="G25" s="35"/>
      <c r="H25" s="35"/>
    </row>
    <row r="26" spans="1:8" ht="16.5" x14ac:dyDescent="0.25">
      <c r="A26" s="2">
        <v>18</v>
      </c>
      <c r="B26" s="40" t="s">
        <v>343</v>
      </c>
      <c r="C26" s="32"/>
      <c r="D26" s="33" t="s">
        <v>38</v>
      </c>
      <c r="E26" s="33" t="s">
        <v>38</v>
      </c>
      <c r="F26" s="33"/>
      <c r="G26" s="33"/>
      <c r="H26" s="33"/>
    </row>
    <row r="27" spans="1:8" ht="33" x14ac:dyDescent="0.25">
      <c r="A27" s="2">
        <v>19</v>
      </c>
      <c r="B27" s="40" t="s">
        <v>344</v>
      </c>
      <c r="C27" s="35"/>
      <c r="D27" s="35"/>
      <c r="E27" s="35"/>
      <c r="F27" s="35"/>
      <c r="G27" s="35"/>
      <c r="H27" s="35"/>
    </row>
    <row r="28" spans="1:8" ht="16.5" x14ac:dyDescent="0.25">
      <c r="A28" s="47">
        <v>20</v>
      </c>
      <c r="B28" s="48" t="s">
        <v>345</v>
      </c>
      <c r="C28" s="50"/>
      <c r="D28" s="50"/>
      <c r="E28" s="50"/>
      <c r="F28" s="50"/>
      <c r="G28" s="50"/>
      <c r="H28" s="50"/>
    </row>
    <row r="29" spans="1:8" ht="16.5" x14ac:dyDescent="0.25">
      <c r="A29" s="2">
        <v>21</v>
      </c>
      <c r="B29" s="40" t="s">
        <v>346</v>
      </c>
      <c r="C29" s="35"/>
      <c r="D29" s="35"/>
      <c r="E29" s="35"/>
      <c r="F29" s="35"/>
      <c r="G29" s="35"/>
      <c r="H29" s="35"/>
    </row>
    <row r="30" spans="1:8" ht="16.5" x14ac:dyDescent="0.25">
      <c r="A30" s="2">
        <v>22</v>
      </c>
      <c r="B30" s="40" t="s">
        <v>347</v>
      </c>
      <c r="C30" s="33"/>
      <c r="D30" s="33"/>
      <c r="E30" s="33" t="s">
        <v>38</v>
      </c>
      <c r="F30" s="33"/>
      <c r="G30" s="33"/>
      <c r="H30" s="33"/>
    </row>
  </sheetData>
  <mergeCells count="7">
    <mergeCell ref="A1:H1"/>
    <mergeCell ref="A2:H2"/>
    <mergeCell ref="A3:H3"/>
    <mergeCell ref="A4:H4"/>
    <mergeCell ref="A7:A8"/>
    <mergeCell ref="B7:B8"/>
    <mergeCell ref="C7:H7"/>
  </mergeCells>
  <pageMargins left="0.39" right="0.32" top="0.36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zoomScaleNormal="100" workbookViewId="0">
      <selection activeCell="D32" sqref="D32:I32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309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310</v>
      </c>
      <c r="C9" s="113" t="s">
        <v>83</v>
      </c>
      <c r="D9" s="34"/>
      <c r="E9" s="35"/>
      <c r="F9" s="35"/>
      <c r="G9" s="35"/>
      <c r="H9" s="35"/>
      <c r="I9" s="35"/>
    </row>
    <row r="10" spans="1:13" ht="16.5" x14ac:dyDescent="0.25">
      <c r="A10" s="2">
        <v>2</v>
      </c>
      <c r="B10" s="38" t="s">
        <v>311</v>
      </c>
      <c r="C10" s="113"/>
      <c r="D10" s="34"/>
      <c r="E10" s="35"/>
      <c r="F10" s="35"/>
      <c r="G10" s="35"/>
      <c r="H10" s="35"/>
      <c r="I10" s="35"/>
    </row>
    <row r="11" spans="1:13" ht="16.5" x14ac:dyDescent="0.25">
      <c r="A11" s="2">
        <v>3</v>
      </c>
      <c r="B11" s="38" t="s">
        <v>312</v>
      </c>
      <c r="C11" s="113"/>
      <c r="D11" s="32"/>
      <c r="E11" s="33"/>
      <c r="F11" s="33" t="s">
        <v>38</v>
      </c>
      <c r="G11" s="33"/>
      <c r="H11" s="33"/>
      <c r="I11" s="33"/>
    </row>
    <row r="12" spans="1:13" ht="16.5" x14ac:dyDescent="0.25">
      <c r="A12" s="2">
        <v>4</v>
      </c>
      <c r="B12" s="38" t="s">
        <v>313</v>
      </c>
      <c r="C12" s="113"/>
      <c r="D12" s="34"/>
      <c r="E12" s="35"/>
      <c r="F12" s="35"/>
      <c r="G12" s="35"/>
      <c r="H12" s="35"/>
      <c r="I12" s="35"/>
    </row>
    <row r="13" spans="1:13" ht="16.5" x14ac:dyDescent="0.25">
      <c r="A13" s="2">
        <v>5</v>
      </c>
      <c r="B13" s="38" t="s">
        <v>314</v>
      </c>
      <c r="C13" s="113"/>
      <c r="D13" s="32" t="s">
        <v>38</v>
      </c>
      <c r="E13" s="33"/>
      <c r="F13" s="33" t="s">
        <v>38</v>
      </c>
      <c r="G13" s="33"/>
      <c r="H13" s="33" t="s">
        <v>38</v>
      </c>
      <c r="I13" s="33" t="s">
        <v>38</v>
      </c>
    </row>
    <row r="14" spans="1:13" ht="18" customHeight="1" x14ac:dyDescent="0.25">
      <c r="A14" s="2">
        <v>6</v>
      </c>
      <c r="B14" s="38" t="s">
        <v>315</v>
      </c>
      <c r="C14" s="113"/>
      <c r="D14" s="32" t="s">
        <v>38</v>
      </c>
      <c r="E14" s="33"/>
      <c r="F14" s="33"/>
      <c r="G14" s="33"/>
      <c r="H14" s="33"/>
      <c r="I14" s="33" t="s">
        <v>38</v>
      </c>
    </row>
    <row r="15" spans="1:13" ht="16.5" x14ac:dyDescent="0.25">
      <c r="A15" s="2">
        <v>7</v>
      </c>
      <c r="B15" s="38" t="s">
        <v>316</v>
      </c>
      <c r="C15" s="113"/>
      <c r="D15" s="32" t="s">
        <v>38</v>
      </c>
      <c r="E15" s="33"/>
      <c r="F15" s="33"/>
      <c r="G15" s="33"/>
      <c r="H15" s="33"/>
      <c r="I15" s="33"/>
    </row>
    <row r="16" spans="1:13" ht="16.5" x14ac:dyDescent="0.25">
      <c r="A16" s="2">
        <v>8</v>
      </c>
      <c r="B16" s="38" t="s">
        <v>317</v>
      </c>
      <c r="C16" s="113"/>
      <c r="D16" s="34"/>
      <c r="E16" s="35"/>
      <c r="F16" s="35"/>
      <c r="G16" s="35"/>
      <c r="H16" s="35"/>
      <c r="I16" s="35"/>
    </row>
    <row r="17" spans="1:9" ht="16.5" x14ac:dyDescent="0.25">
      <c r="A17" s="2">
        <v>9</v>
      </c>
      <c r="B17" s="38" t="s">
        <v>318</v>
      </c>
      <c r="C17" s="113"/>
      <c r="D17" s="34"/>
      <c r="E17" s="35"/>
      <c r="F17" s="35"/>
      <c r="G17" s="35"/>
      <c r="H17" s="35"/>
      <c r="I17" s="35"/>
    </row>
    <row r="18" spans="1:9" ht="16.5" x14ac:dyDescent="0.25">
      <c r="A18" s="2">
        <v>10</v>
      </c>
      <c r="B18" s="40" t="s">
        <v>319</v>
      </c>
      <c r="C18" s="110" t="s">
        <v>92</v>
      </c>
      <c r="D18" s="34"/>
      <c r="E18" s="35"/>
      <c r="F18" s="35"/>
      <c r="G18" s="35"/>
      <c r="H18" s="35"/>
      <c r="I18" s="35"/>
    </row>
    <row r="19" spans="1:9" ht="20.25" customHeight="1" x14ac:dyDescent="0.25">
      <c r="A19" s="2">
        <v>11</v>
      </c>
      <c r="B19" s="40" t="s">
        <v>326</v>
      </c>
      <c r="C19" s="111"/>
      <c r="D19" s="32" t="s">
        <v>38</v>
      </c>
      <c r="E19" s="33" t="s">
        <v>38</v>
      </c>
      <c r="F19" s="33"/>
      <c r="G19" s="33"/>
      <c r="H19" s="33"/>
      <c r="I19" s="33"/>
    </row>
    <row r="20" spans="1:9" ht="16.5" x14ac:dyDescent="0.25">
      <c r="A20" s="2">
        <v>12</v>
      </c>
      <c r="B20" s="40" t="s">
        <v>320</v>
      </c>
      <c r="C20" s="111"/>
      <c r="D20" s="34"/>
      <c r="E20" s="35"/>
      <c r="F20" s="35"/>
      <c r="G20" s="35"/>
      <c r="H20" s="34"/>
      <c r="I20" s="35"/>
    </row>
    <row r="21" spans="1:9" ht="16.5" x14ac:dyDescent="0.25">
      <c r="A21" s="2">
        <v>13</v>
      </c>
      <c r="B21" s="40" t="s">
        <v>321</v>
      </c>
      <c r="C21" s="111"/>
      <c r="D21" s="34"/>
      <c r="E21" s="35"/>
      <c r="F21" s="35"/>
      <c r="G21" s="35"/>
      <c r="H21" s="35"/>
      <c r="I21" s="35"/>
    </row>
    <row r="22" spans="1:9" ht="16.5" x14ac:dyDescent="0.25">
      <c r="A22" s="2">
        <v>14</v>
      </c>
      <c r="B22" s="40" t="s">
        <v>322</v>
      </c>
      <c r="C22" s="111"/>
      <c r="D22" s="34"/>
      <c r="E22" s="35"/>
      <c r="F22" s="35"/>
      <c r="G22" s="35"/>
      <c r="H22" s="35"/>
      <c r="I22" s="35"/>
    </row>
    <row r="23" spans="1:9" ht="16.5" x14ac:dyDescent="0.25">
      <c r="A23" s="2">
        <v>15</v>
      </c>
      <c r="B23" s="40" t="s">
        <v>323</v>
      </c>
      <c r="C23" s="111"/>
      <c r="D23" s="32" t="s">
        <v>38</v>
      </c>
      <c r="E23" s="33"/>
      <c r="F23" s="33" t="s">
        <v>38</v>
      </c>
      <c r="G23" s="33"/>
      <c r="H23" s="33"/>
      <c r="I23" s="33"/>
    </row>
    <row r="24" spans="1:9" ht="17.25" customHeight="1" x14ac:dyDescent="0.25">
      <c r="A24" s="2">
        <v>16</v>
      </c>
      <c r="B24" s="40" t="s">
        <v>324</v>
      </c>
      <c r="C24" s="111"/>
      <c r="D24" s="32" t="s">
        <v>38</v>
      </c>
      <c r="E24" s="33"/>
      <c r="F24" s="33"/>
      <c r="G24" s="33"/>
      <c r="H24" s="33"/>
      <c r="I24" s="33"/>
    </row>
    <row r="25" spans="1:9" ht="15.75" customHeight="1" x14ac:dyDescent="0.25">
      <c r="A25" s="2">
        <v>17</v>
      </c>
      <c r="B25" s="40" t="s">
        <v>325</v>
      </c>
      <c r="C25" s="112"/>
      <c r="D25" s="34"/>
      <c r="E25" s="35"/>
      <c r="F25" s="35"/>
      <c r="G25" s="35"/>
      <c r="H25" s="35"/>
      <c r="I25" s="35"/>
    </row>
    <row r="26" spans="1:9" ht="16.5" x14ac:dyDescent="0.25">
      <c r="A26" s="2">
        <v>18</v>
      </c>
      <c r="B26" s="40" t="s">
        <v>327</v>
      </c>
      <c r="C26" s="110" t="s">
        <v>38</v>
      </c>
      <c r="D26" s="34"/>
      <c r="E26" s="35"/>
      <c r="F26" s="35"/>
      <c r="G26" s="35"/>
      <c r="H26" s="35"/>
      <c r="I26" s="35"/>
    </row>
    <row r="27" spans="1:9" ht="16.5" x14ac:dyDescent="0.25">
      <c r="A27" s="2">
        <v>19</v>
      </c>
      <c r="B27" s="40" t="s">
        <v>328</v>
      </c>
      <c r="C27" s="111"/>
      <c r="D27" s="35"/>
      <c r="E27" s="35"/>
      <c r="F27" s="35"/>
      <c r="G27" s="35"/>
      <c r="H27" s="35"/>
      <c r="I27" s="35"/>
    </row>
    <row r="28" spans="1:9" ht="16.5" x14ac:dyDescent="0.25">
      <c r="A28" s="47">
        <v>20</v>
      </c>
      <c r="B28" s="48" t="s">
        <v>142</v>
      </c>
      <c r="C28" s="111"/>
      <c r="D28" s="50"/>
      <c r="E28" s="50"/>
      <c r="F28" s="50"/>
      <c r="G28" s="50"/>
      <c r="H28" s="50"/>
      <c r="I28" s="50"/>
    </row>
    <row r="29" spans="1:9" ht="16.5" x14ac:dyDescent="0.25">
      <c r="A29" s="2">
        <v>21</v>
      </c>
      <c r="B29" s="40" t="s">
        <v>85</v>
      </c>
      <c r="C29" s="111"/>
      <c r="D29" s="35"/>
      <c r="E29" s="35"/>
      <c r="F29" s="35"/>
      <c r="G29" s="35"/>
      <c r="H29" s="35"/>
      <c r="I29" s="35"/>
    </row>
    <row r="30" spans="1:9" ht="16.5" x14ac:dyDescent="0.25">
      <c r="A30" s="2">
        <v>22</v>
      </c>
      <c r="B30" s="40" t="s">
        <v>96</v>
      </c>
      <c r="C30" s="111"/>
      <c r="D30" s="35"/>
      <c r="E30" s="35"/>
      <c r="F30" s="35"/>
      <c r="G30" s="35"/>
      <c r="H30" s="35"/>
      <c r="I30" s="35"/>
    </row>
    <row r="31" spans="1:9" ht="16.5" x14ac:dyDescent="0.25">
      <c r="A31" s="2">
        <v>23</v>
      </c>
      <c r="B31" s="40" t="s">
        <v>329</v>
      </c>
      <c r="C31" s="111"/>
      <c r="D31" s="33" t="s">
        <v>38</v>
      </c>
      <c r="E31" s="33" t="s">
        <v>38</v>
      </c>
      <c r="F31" s="33"/>
      <c r="G31" s="33"/>
      <c r="H31" s="33"/>
      <c r="I31" s="33" t="s">
        <v>38</v>
      </c>
    </row>
    <row r="32" spans="1:9" ht="16.5" x14ac:dyDescent="0.25">
      <c r="A32" s="2">
        <v>24</v>
      </c>
      <c r="B32" s="40" t="s">
        <v>330</v>
      </c>
      <c r="C32" s="112"/>
      <c r="D32" s="35"/>
      <c r="E32" s="35"/>
      <c r="F32" s="35"/>
      <c r="G32" s="35"/>
      <c r="H32" s="35"/>
      <c r="I32" s="35"/>
    </row>
  </sheetData>
  <mergeCells count="11">
    <mergeCell ref="C26:C32"/>
    <mergeCell ref="C9:C17"/>
    <mergeCell ref="C18:C25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6" zoomScaleNormal="100" workbookViewId="0">
      <selection activeCell="D10" sqref="D10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286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287</v>
      </c>
      <c r="C9" s="113" t="s">
        <v>83</v>
      </c>
      <c r="D9" s="32" t="s">
        <v>38</v>
      </c>
      <c r="E9" s="33"/>
      <c r="F9" s="33" t="s">
        <v>38</v>
      </c>
      <c r="G9" s="33"/>
      <c r="H9" s="33"/>
      <c r="I9" s="33"/>
    </row>
    <row r="10" spans="1:13" ht="16.5" x14ac:dyDescent="0.25">
      <c r="A10" s="2">
        <v>2</v>
      </c>
      <c r="B10" s="38" t="s">
        <v>270</v>
      </c>
      <c r="C10" s="113"/>
      <c r="D10" s="34"/>
      <c r="E10" s="35"/>
      <c r="F10" s="35"/>
      <c r="G10" s="35"/>
      <c r="H10" s="35"/>
      <c r="I10" s="35"/>
    </row>
    <row r="11" spans="1:13" ht="16.5" x14ac:dyDescent="0.25">
      <c r="A11" s="2">
        <v>3</v>
      </c>
      <c r="B11" s="38" t="s">
        <v>288</v>
      </c>
      <c r="C11" s="113"/>
      <c r="D11" s="34"/>
      <c r="E11" s="35"/>
      <c r="F11" s="35"/>
      <c r="G11" s="35"/>
      <c r="H11" s="35"/>
      <c r="I11" s="35"/>
    </row>
    <row r="12" spans="1:13" ht="16.5" x14ac:dyDescent="0.25">
      <c r="A12" s="2">
        <v>4</v>
      </c>
      <c r="B12" s="38" t="s">
        <v>289</v>
      </c>
      <c r="C12" s="113"/>
      <c r="D12" s="32" t="s">
        <v>38</v>
      </c>
      <c r="E12" s="33" t="s">
        <v>38</v>
      </c>
      <c r="F12" s="33" t="s">
        <v>38</v>
      </c>
      <c r="G12" s="33"/>
      <c r="H12" s="33"/>
      <c r="I12" s="33"/>
    </row>
    <row r="13" spans="1:13" ht="16.5" x14ac:dyDescent="0.25">
      <c r="A13" s="2">
        <v>5</v>
      </c>
      <c r="B13" s="38" t="s">
        <v>290</v>
      </c>
      <c r="C13" s="113"/>
      <c r="D13" s="34"/>
      <c r="E13" s="35"/>
      <c r="F13" s="35"/>
      <c r="G13" s="35"/>
      <c r="H13" s="35"/>
      <c r="I13" s="35"/>
    </row>
    <row r="14" spans="1:13" ht="18" customHeight="1" x14ac:dyDescent="0.25">
      <c r="A14" s="2">
        <v>6</v>
      </c>
      <c r="B14" s="38" t="s">
        <v>291</v>
      </c>
      <c r="C14" s="113"/>
      <c r="D14" s="34"/>
      <c r="E14" s="35"/>
      <c r="F14" s="35"/>
      <c r="G14" s="35"/>
      <c r="H14" s="35"/>
      <c r="I14" s="35"/>
    </row>
    <row r="15" spans="1:13" ht="16.5" x14ac:dyDescent="0.25">
      <c r="A15" s="2">
        <v>7</v>
      </c>
      <c r="B15" s="38" t="s">
        <v>257</v>
      </c>
      <c r="C15" s="113"/>
      <c r="D15" s="34"/>
      <c r="E15" s="35"/>
      <c r="F15" s="35"/>
      <c r="G15" s="35"/>
      <c r="H15" s="35"/>
      <c r="I15" s="35"/>
    </row>
    <row r="16" spans="1:13" ht="16.5" x14ac:dyDescent="0.25">
      <c r="A16" s="2">
        <v>8</v>
      </c>
      <c r="B16" s="38" t="s">
        <v>115</v>
      </c>
      <c r="C16" s="113"/>
      <c r="D16" s="32" t="s">
        <v>38</v>
      </c>
      <c r="E16" s="33"/>
      <c r="F16" s="33"/>
      <c r="G16" s="33"/>
      <c r="H16" s="33"/>
      <c r="I16" s="33"/>
    </row>
    <row r="17" spans="1:9" ht="16.5" x14ac:dyDescent="0.25">
      <c r="A17" s="2">
        <v>9</v>
      </c>
      <c r="B17" s="38" t="s">
        <v>292</v>
      </c>
      <c r="C17" s="113"/>
      <c r="D17" s="34"/>
      <c r="E17" s="35"/>
      <c r="F17" s="35"/>
      <c r="G17" s="35"/>
      <c r="H17" s="35"/>
      <c r="I17" s="35"/>
    </row>
    <row r="18" spans="1:9" ht="16.5" x14ac:dyDescent="0.25">
      <c r="A18" s="2">
        <v>10</v>
      </c>
      <c r="B18" s="40" t="s">
        <v>65</v>
      </c>
      <c r="C18" s="113" t="s">
        <v>92</v>
      </c>
      <c r="D18" s="32"/>
      <c r="E18" s="33"/>
      <c r="F18" s="33" t="s">
        <v>38</v>
      </c>
      <c r="G18" s="33"/>
      <c r="H18" s="33"/>
      <c r="I18" s="33"/>
    </row>
    <row r="19" spans="1:9" ht="20.25" customHeight="1" x14ac:dyDescent="0.25">
      <c r="A19" s="2">
        <v>11</v>
      </c>
      <c r="B19" s="40" t="s">
        <v>293</v>
      </c>
      <c r="C19" s="113"/>
      <c r="D19" s="32" t="s">
        <v>38</v>
      </c>
      <c r="E19" s="33" t="s">
        <v>38</v>
      </c>
      <c r="F19" s="33"/>
      <c r="G19" s="33"/>
      <c r="H19" s="33" t="s">
        <v>38</v>
      </c>
      <c r="I19" s="33"/>
    </row>
    <row r="20" spans="1:9" ht="16.5" x14ac:dyDescent="0.25">
      <c r="A20" s="2">
        <v>12</v>
      </c>
      <c r="B20" s="40" t="s">
        <v>118</v>
      </c>
      <c r="C20" s="113"/>
      <c r="D20" s="34"/>
      <c r="E20" s="35"/>
      <c r="F20" s="35"/>
      <c r="G20" s="35"/>
      <c r="H20" s="34"/>
      <c r="I20" s="35"/>
    </row>
    <row r="21" spans="1:9" ht="16.5" x14ac:dyDescent="0.25">
      <c r="A21" s="2">
        <v>13</v>
      </c>
      <c r="B21" s="40" t="s">
        <v>294</v>
      </c>
      <c r="C21" s="113"/>
      <c r="D21" s="32" t="s">
        <v>38</v>
      </c>
      <c r="E21" s="33"/>
      <c r="F21" s="33"/>
      <c r="G21" s="33"/>
      <c r="H21" s="33"/>
      <c r="I21" s="33" t="s">
        <v>38</v>
      </c>
    </row>
    <row r="22" spans="1:9" ht="16.5" x14ac:dyDescent="0.25">
      <c r="A22" s="2">
        <v>14</v>
      </c>
      <c r="B22" s="40" t="s">
        <v>295</v>
      </c>
      <c r="C22" s="113"/>
      <c r="D22" s="34"/>
      <c r="E22" s="35"/>
      <c r="F22" s="35"/>
      <c r="G22" s="35"/>
      <c r="H22" s="35"/>
      <c r="I22" s="35"/>
    </row>
    <row r="23" spans="1:9" ht="16.5" x14ac:dyDescent="0.25">
      <c r="A23" s="2">
        <v>15</v>
      </c>
      <c r="B23" s="40" t="s">
        <v>296</v>
      </c>
      <c r="C23" s="113"/>
      <c r="D23" s="32" t="s">
        <v>38</v>
      </c>
      <c r="E23" s="33" t="s">
        <v>38</v>
      </c>
      <c r="F23" s="33" t="s">
        <v>38</v>
      </c>
      <c r="G23" s="33"/>
      <c r="H23" s="33"/>
      <c r="I23" s="33"/>
    </row>
    <row r="24" spans="1:9" ht="16.5" x14ac:dyDescent="0.25">
      <c r="A24" s="2">
        <v>16</v>
      </c>
      <c r="B24" s="40" t="s">
        <v>297</v>
      </c>
      <c r="C24" s="113"/>
      <c r="D24" s="34"/>
      <c r="E24" s="35"/>
      <c r="F24" s="35"/>
      <c r="G24" s="35"/>
      <c r="H24" s="35"/>
      <c r="I24" s="35"/>
    </row>
    <row r="25" spans="1:9" ht="15.75" customHeight="1" x14ac:dyDescent="0.25">
      <c r="A25" s="2">
        <v>17</v>
      </c>
      <c r="B25" s="40" t="s">
        <v>298</v>
      </c>
      <c r="C25" s="113" t="s">
        <v>38</v>
      </c>
      <c r="D25" s="32"/>
      <c r="E25" s="33" t="s">
        <v>38</v>
      </c>
      <c r="F25" s="33" t="s">
        <v>38</v>
      </c>
      <c r="G25" s="33"/>
      <c r="H25" s="33"/>
      <c r="I25" s="33" t="s">
        <v>38</v>
      </c>
    </row>
    <row r="26" spans="1:9" ht="16.5" x14ac:dyDescent="0.25">
      <c r="A26" s="2">
        <v>18</v>
      </c>
      <c r="B26" s="40" t="s">
        <v>53</v>
      </c>
      <c r="C26" s="113"/>
      <c r="D26" s="32" t="s">
        <v>38</v>
      </c>
      <c r="E26" s="33" t="s">
        <v>74</v>
      </c>
      <c r="F26" s="33"/>
      <c r="G26" s="33"/>
      <c r="H26" s="33"/>
      <c r="I26" s="33"/>
    </row>
    <row r="27" spans="1:9" ht="33" x14ac:dyDescent="0.25">
      <c r="A27" s="2">
        <v>19</v>
      </c>
      <c r="B27" s="40" t="s">
        <v>299</v>
      </c>
      <c r="C27" s="113"/>
      <c r="D27" s="33" t="s">
        <v>38</v>
      </c>
      <c r="E27" s="33" t="s">
        <v>38</v>
      </c>
      <c r="F27" s="33"/>
      <c r="G27" s="33"/>
      <c r="H27" s="33"/>
      <c r="I27" s="33" t="s">
        <v>38</v>
      </c>
    </row>
    <row r="28" spans="1:9" ht="33" x14ac:dyDescent="0.25">
      <c r="A28" s="47">
        <v>20</v>
      </c>
      <c r="B28" s="48" t="s">
        <v>300</v>
      </c>
      <c r="C28" s="113"/>
      <c r="D28" s="49" t="s">
        <v>38</v>
      </c>
      <c r="E28" s="49" t="s">
        <v>38</v>
      </c>
      <c r="F28" s="49"/>
      <c r="G28" s="49"/>
      <c r="H28" s="49" t="s">
        <v>38</v>
      </c>
      <c r="I28" s="49"/>
    </row>
    <row r="29" spans="1:9" ht="16.5" x14ac:dyDescent="0.25">
      <c r="A29" s="2">
        <v>21</v>
      </c>
      <c r="B29" s="40" t="s">
        <v>301</v>
      </c>
      <c r="C29" s="113"/>
      <c r="D29" s="33" t="s">
        <v>38</v>
      </c>
      <c r="E29" s="33"/>
      <c r="F29" s="33"/>
      <c r="G29" s="33"/>
      <c r="H29" s="33"/>
      <c r="I29" s="33"/>
    </row>
    <row r="30" spans="1:9" ht="16.5" x14ac:dyDescent="0.25">
      <c r="A30" s="2">
        <v>22</v>
      </c>
      <c r="B30" s="40" t="s">
        <v>275</v>
      </c>
      <c r="C30" s="113"/>
      <c r="D30" s="33" t="s">
        <v>38</v>
      </c>
      <c r="E30" s="33"/>
      <c r="F30" s="33"/>
      <c r="G30" s="33"/>
      <c r="H30" s="33"/>
      <c r="I30" s="33" t="s">
        <v>38</v>
      </c>
    </row>
    <row r="31" spans="1:9" ht="33" x14ac:dyDescent="0.25">
      <c r="A31" s="2">
        <v>23</v>
      </c>
      <c r="B31" s="40" t="s">
        <v>302</v>
      </c>
      <c r="C31" s="110" t="s">
        <v>155</v>
      </c>
      <c r="D31" s="33" t="s">
        <v>38</v>
      </c>
      <c r="E31" s="33"/>
      <c r="F31" s="33"/>
      <c r="G31" s="33"/>
      <c r="H31" s="33"/>
      <c r="I31" s="33"/>
    </row>
    <row r="32" spans="1:9" ht="16.5" x14ac:dyDescent="0.25">
      <c r="A32" s="2">
        <v>24</v>
      </c>
      <c r="B32" s="40" t="s">
        <v>303</v>
      </c>
      <c r="C32" s="111"/>
      <c r="D32" s="33" t="s">
        <v>38</v>
      </c>
      <c r="E32" s="33" t="s">
        <v>38</v>
      </c>
      <c r="F32" s="33"/>
      <c r="G32" s="33"/>
      <c r="H32" s="33" t="s">
        <v>38</v>
      </c>
      <c r="I32" s="33" t="s">
        <v>38</v>
      </c>
    </row>
    <row r="33" spans="1:9" ht="16.5" x14ac:dyDescent="0.25">
      <c r="A33" s="2">
        <v>25</v>
      </c>
      <c r="B33" s="40" t="s">
        <v>304</v>
      </c>
      <c r="C33" s="111"/>
      <c r="D33" s="37" t="s">
        <v>38</v>
      </c>
      <c r="E33" s="37"/>
      <c r="F33" s="37"/>
      <c r="G33" s="37"/>
      <c r="H33" s="37"/>
      <c r="I33" s="37"/>
    </row>
    <row r="34" spans="1:9" ht="16.5" x14ac:dyDescent="0.25">
      <c r="A34" s="2">
        <v>26</v>
      </c>
      <c r="B34" s="40" t="s">
        <v>305</v>
      </c>
      <c r="C34" s="111"/>
      <c r="D34" s="37" t="s">
        <v>38</v>
      </c>
      <c r="E34" s="37" t="s">
        <v>38</v>
      </c>
      <c r="F34" s="37"/>
      <c r="G34" s="37"/>
      <c r="H34" s="37"/>
      <c r="I34" s="37"/>
    </row>
    <row r="35" spans="1:9" ht="16.5" x14ac:dyDescent="0.25">
      <c r="A35" s="2">
        <v>27</v>
      </c>
      <c r="B35" s="40" t="s">
        <v>306</v>
      </c>
      <c r="C35" s="111"/>
      <c r="D35" s="37"/>
      <c r="E35" s="37" t="s">
        <v>38</v>
      </c>
      <c r="F35" s="37"/>
      <c r="G35" s="37"/>
      <c r="H35" s="37" t="s">
        <v>38</v>
      </c>
      <c r="I35" s="37"/>
    </row>
    <row r="36" spans="1:9" ht="16.5" x14ac:dyDescent="0.25">
      <c r="A36" s="2">
        <v>28</v>
      </c>
      <c r="B36" s="40" t="s">
        <v>307</v>
      </c>
      <c r="C36" s="111"/>
      <c r="D36" s="37" t="s">
        <v>38</v>
      </c>
      <c r="E36" s="37" t="s">
        <v>38</v>
      </c>
      <c r="F36" s="37" t="s">
        <v>38</v>
      </c>
      <c r="G36" s="37"/>
      <c r="H36" s="37"/>
      <c r="I36" s="37" t="s">
        <v>38</v>
      </c>
    </row>
    <row r="37" spans="1:9" ht="33" x14ac:dyDescent="0.25">
      <c r="A37" s="2">
        <v>29</v>
      </c>
      <c r="B37" s="40" t="s">
        <v>308</v>
      </c>
      <c r="C37" s="112"/>
      <c r="D37" s="37" t="s">
        <v>38</v>
      </c>
      <c r="E37" s="37" t="s">
        <v>38</v>
      </c>
      <c r="F37" s="37"/>
      <c r="G37" s="37"/>
      <c r="H37" s="37" t="s">
        <v>38</v>
      </c>
      <c r="I37" s="37"/>
    </row>
  </sheetData>
  <mergeCells count="12">
    <mergeCell ref="C9:C17"/>
    <mergeCell ref="C18:C24"/>
    <mergeCell ref="C25:C30"/>
    <mergeCell ref="C31:C37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5" zoomScaleNormal="100" workbookViewId="0">
      <selection activeCell="B34" sqref="B34"/>
    </sheetView>
  </sheetViews>
  <sheetFormatPr defaultRowHeight="15" x14ac:dyDescent="0.25"/>
  <cols>
    <col min="1" max="1" width="3.7109375" bestFit="1" customWidth="1"/>
    <col min="2" max="2" width="37.140625" customWidth="1"/>
    <col min="3" max="3" width="4.85546875" bestFit="1" customWidth="1"/>
    <col min="8" max="8" width="9.5703125" customWidth="1"/>
  </cols>
  <sheetData>
    <row r="1" spans="1:13" ht="16.5" x14ac:dyDescent="0.3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29"/>
      <c r="K1" s="29"/>
      <c r="L1" s="29"/>
      <c r="M1" s="29"/>
    </row>
    <row r="2" spans="1:13" ht="16.5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30"/>
      <c r="K2" s="30"/>
      <c r="L2" s="30"/>
      <c r="M2" s="30"/>
    </row>
    <row r="3" spans="1:13" ht="16.5" x14ac:dyDescent="0.25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</row>
    <row r="4" spans="1:13" ht="16.5" x14ac:dyDescent="0.2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</row>
    <row r="6" spans="1:13" ht="16.5" x14ac:dyDescent="0.3">
      <c r="A6" s="31" t="s">
        <v>267</v>
      </c>
    </row>
    <row r="7" spans="1:13" ht="16.5" x14ac:dyDescent="0.25">
      <c r="A7" s="106" t="s">
        <v>0</v>
      </c>
      <c r="B7" s="106" t="s">
        <v>47</v>
      </c>
      <c r="C7" s="106" t="s">
        <v>100</v>
      </c>
      <c r="D7" s="107" t="s">
        <v>35</v>
      </c>
      <c r="E7" s="107"/>
      <c r="F7" s="107"/>
      <c r="G7" s="107"/>
      <c r="H7" s="107"/>
      <c r="I7" s="107"/>
    </row>
    <row r="8" spans="1:13" ht="49.5" x14ac:dyDescent="0.25">
      <c r="A8" s="114"/>
      <c r="B8" s="114"/>
      <c r="C8" s="114"/>
      <c r="D8" s="21" t="s">
        <v>34</v>
      </c>
      <c r="E8" s="21" t="s">
        <v>36</v>
      </c>
      <c r="F8" s="21" t="s">
        <v>37</v>
      </c>
      <c r="G8" s="23" t="s">
        <v>42</v>
      </c>
      <c r="H8" s="23" t="s">
        <v>40</v>
      </c>
      <c r="I8" s="21" t="s">
        <v>39</v>
      </c>
    </row>
    <row r="9" spans="1:13" ht="16.5" x14ac:dyDescent="0.25">
      <c r="A9" s="2">
        <v>1</v>
      </c>
      <c r="B9" s="38" t="s">
        <v>268</v>
      </c>
      <c r="C9" s="113" t="s">
        <v>83</v>
      </c>
      <c r="D9" s="32" t="s">
        <v>38</v>
      </c>
      <c r="E9" s="33" t="s">
        <v>38</v>
      </c>
      <c r="F9" s="33" t="s">
        <v>38</v>
      </c>
      <c r="G9" s="33"/>
      <c r="H9" s="33"/>
      <c r="I9" s="33" t="s">
        <v>38</v>
      </c>
    </row>
    <row r="10" spans="1:13" ht="16.5" x14ac:dyDescent="0.25">
      <c r="A10" s="2">
        <v>2</v>
      </c>
      <c r="B10" s="38" t="s">
        <v>269</v>
      </c>
      <c r="C10" s="113"/>
      <c r="D10" s="32" t="s">
        <v>38</v>
      </c>
      <c r="E10" s="33" t="s">
        <v>38</v>
      </c>
      <c r="F10" s="33"/>
      <c r="G10" s="33"/>
      <c r="H10" s="33" t="s">
        <v>38</v>
      </c>
      <c r="I10" s="33" t="s">
        <v>38</v>
      </c>
    </row>
    <row r="11" spans="1:13" ht="16.5" x14ac:dyDescent="0.25">
      <c r="A11" s="2">
        <v>3</v>
      </c>
      <c r="B11" s="38" t="s">
        <v>270</v>
      </c>
      <c r="C11" s="113"/>
      <c r="D11" s="32" t="s">
        <v>38</v>
      </c>
      <c r="E11" s="33"/>
      <c r="F11" s="33"/>
      <c r="G11" s="33"/>
      <c r="H11" s="33"/>
      <c r="I11" s="33"/>
    </row>
    <row r="12" spans="1:13" ht="33" x14ac:dyDescent="0.25">
      <c r="A12" s="2">
        <v>4</v>
      </c>
      <c r="B12" s="38" t="s">
        <v>271</v>
      </c>
      <c r="C12" s="113"/>
      <c r="D12" s="34"/>
      <c r="E12" s="35"/>
      <c r="F12" s="35"/>
      <c r="G12" s="35"/>
      <c r="H12" s="35"/>
      <c r="I12" s="35"/>
    </row>
    <row r="13" spans="1:13" ht="16.5" x14ac:dyDescent="0.25">
      <c r="A13" s="2">
        <v>5</v>
      </c>
      <c r="B13" s="38" t="s">
        <v>60</v>
      </c>
      <c r="C13" s="113"/>
      <c r="D13" s="34"/>
      <c r="E13" s="35"/>
      <c r="F13" s="35"/>
      <c r="G13" s="35"/>
      <c r="H13" s="35"/>
      <c r="I13" s="35"/>
    </row>
    <row r="14" spans="1:13" ht="18" customHeight="1" x14ac:dyDescent="0.25">
      <c r="A14" s="2">
        <v>6</v>
      </c>
      <c r="B14" s="38" t="s">
        <v>158</v>
      </c>
      <c r="C14" s="113"/>
      <c r="D14" s="32" t="s">
        <v>38</v>
      </c>
      <c r="E14" s="33" t="s">
        <v>38</v>
      </c>
      <c r="F14" s="33"/>
      <c r="G14" s="33"/>
      <c r="H14" s="33" t="s">
        <v>38</v>
      </c>
      <c r="I14" s="33" t="s">
        <v>38</v>
      </c>
    </row>
    <row r="15" spans="1:13" ht="16.5" x14ac:dyDescent="0.25">
      <c r="A15" s="2">
        <v>7</v>
      </c>
      <c r="B15" s="38" t="s">
        <v>272</v>
      </c>
      <c r="C15" s="113"/>
      <c r="D15" s="32" t="s">
        <v>38</v>
      </c>
      <c r="E15" s="33" t="s">
        <v>38</v>
      </c>
      <c r="F15" s="33"/>
      <c r="G15" s="33"/>
      <c r="H15" s="33"/>
      <c r="I15" s="33"/>
    </row>
    <row r="16" spans="1:13" ht="16.5" x14ac:dyDescent="0.25">
      <c r="A16" s="2">
        <v>8</v>
      </c>
      <c r="B16" s="38" t="s">
        <v>116</v>
      </c>
      <c r="C16" s="113"/>
      <c r="D16" s="32" t="s">
        <v>38</v>
      </c>
      <c r="E16" s="33"/>
      <c r="F16" s="33"/>
      <c r="G16" s="33"/>
      <c r="H16" s="33"/>
      <c r="I16" s="33"/>
    </row>
    <row r="17" spans="1:9" ht="16.5" x14ac:dyDescent="0.25">
      <c r="A17" s="2">
        <v>9</v>
      </c>
      <c r="B17" s="38" t="s">
        <v>115</v>
      </c>
      <c r="C17" s="113"/>
      <c r="D17" s="32" t="s">
        <v>38</v>
      </c>
      <c r="E17" s="33" t="s">
        <v>38</v>
      </c>
      <c r="F17" s="33"/>
      <c r="G17" s="33"/>
      <c r="H17" s="33"/>
      <c r="I17" s="33" t="s">
        <v>38</v>
      </c>
    </row>
    <row r="18" spans="1:9" ht="16.5" x14ac:dyDescent="0.25">
      <c r="A18" s="2">
        <v>10</v>
      </c>
      <c r="B18" s="40" t="s">
        <v>82</v>
      </c>
      <c r="C18" s="113"/>
      <c r="D18" s="34"/>
      <c r="E18" s="35"/>
      <c r="F18" s="35"/>
      <c r="G18" s="35"/>
      <c r="H18" s="35"/>
      <c r="I18" s="35"/>
    </row>
    <row r="19" spans="1:9" ht="20.25" customHeight="1" x14ac:dyDescent="0.25">
      <c r="A19" s="2">
        <v>11</v>
      </c>
      <c r="B19" s="40" t="s">
        <v>81</v>
      </c>
      <c r="C19" s="113" t="s">
        <v>92</v>
      </c>
      <c r="D19" s="32" t="s">
        <v>38</v>
      </c>
      <c r="E19" s="33" t="s">
        <v>74</v>
      </c>
      <c r="F19" s="33"/>
      <c r="G19" s="33"/>
      <c r="H19" s="33"/>
      <c r="I19" s="33"/>
    </row>
    <row r="20" spans="1:9" ht="16.5" x14ac:dyDescent="0.25">
      <c r="A20" s="2">
        <v>12</v>
      </c>
      <c r="B20" s="40" t="s">
        <v>273</v>
      </c>
      <c r="C20" s="113"/>
      <c r="D20" s="34"/>
      <c r="E20" s="35"/>
      <c r="F20" s="35"/>
      <c r="G20" s="35"/>
      <c r="H20" s="34"/>
      <c r="I20" s="35"/>
    </row>
    <row r="21" spans="1:9" ht="16.5" x14ac:dyDescent="0.25">
      <c r="A21" s="2">
        <v>13</v>
      </c>
      <c r="B21" s="40" t="s">
        <v>274</v>
      </c>
      <c r="C21" s="113"/>
      <c r="D21" s="34"/>
      <c r="E21" s="35"/>
      <c r="F21" s="35"/>
      <c r="G21" s="35"/>
      <c r="H21" s="35"/>
      <c r="I21" s="35"/>
    </row>
    <row r="22" spans="1:9" ht="16.5" x14ac:dyDescent="0.25">
      <c r="A22" s="2">
        <v>14</v>
      </c>
      <c r="B22" s="40" t="s">
        <v>275</v>
      </c>
      <c r="C22" s="113"/>
      <c r="D22" s="34"/>
      <c r="E22" s="35"/>
      <c r="F22" s="35"/>
      <c r="G22" s="35"/>
      <c r="H22" s="35"/>
      <c r="I22" s="35"/>
    </row>
    <row r="23" spans="1:9" ht="16.5" x14ac:dyDescent="0.25">
      <c r="A23" s="2">
        <v>15</v>
      </c>
      <c r="B23" s="40" t="s">
        <v>276</v>
      </c>
      <c r="C23" s="113"/>
      <c r="D23" s="32" t="s">
        <v>38</v>
      </c>
      <c r="E23" s="33" t="s">
        <v>38</v>
      </c>
      <c r="F23" s="33"/>
      <c r="G23" s="33"/>
      <c r="H23" s="33" t="s">
        <v>38</v>
      </c>
      <c r="I23" s="33" t="s">
        <v>38</v>
      </c>
    </row>
    <row r="24" spans="1:9" ht="16.5" x14ac:dyDescent="0.25">
      <c r="A24" s="2">
        <v>16</v>
      </c>
      <c r="B24" s="40" t="s">
        <v>277</v>
      </c>
      <c r="C24" s="113"/>
      <c r="D24" s="32" t="s">
        <v>38</v>
      </c>
      <c r="E24" s="33"/>
      <c r="F24" s="33"/>
      <c r="G24" s="33"/>
      <c r="H24" s="33"/>
      <c r="I24" s="33"/>
    </row>
    <row r="25" spans="1:9" ht="15.75" customHeight="1" x14ac:dyDescent="0.25">
      <c r="A25" s="2">
        <v>17</v>
      </c>
      <c r="B25" s="40" t="s">
        <v>278</v>
      </c>
      <c r="C25" s="113"/>
      <c r="D25" s="32"/>
      <c r="E25" s="33" t="s">
        <v>38</v>
      </c>
      <c r="F25" s="33"/>
      <c r="G25" s="33"/>
      <c r="H25" s="33"/>
      <c r="I25" s="33"/>
    </row>
    <row r="26" spans="1:9" ht="16.5" x14ac:dyDescent="0.25">
      <c r="A26" s="2">
        <v>18</v>
      </c>
      <c r="B26" s="40" t="s">
        <v>279</v>
      </c>
      <c r="C26" s="113" t="s">
        <v>38</v>
      </c>
      <c r="D26" s="32" t="s">
        <v>38</v>
      </c>
      <c r="E26" s="33"/>
      <c r="F26" s="33"/>
      <c r="G26" s="33"/>
      <c r="H26" s="33"/>
      <c r="I26" s="33"/>
    </row>
    <row r="27" spans="1:9" ht="33" x14ac:dyDescent="0.25">
      <c r="A27" s="2">
        <v>19</v>
      </c>
      <c r="B27" s="40" t="s">
        <v>280</v>
      </c>
      <c r="C27" s="113"/>
      <c r="D27" s="33" t="s">
        <v>38</v>
      </c>
      <c r="E27" s="33" t="s">
        <v>38</v>
      </c>
      <c r="F27" s="33"/>
      <c r="G27" s="33"/>
      <c r="H27" s="33" t="s">
        <v>38</v>
      </c>
      <c r="I27" s="33"/>
    </row>
    <row r="28" spans="1:9" ht="16.5" x14ac:dyDescent="0.25">
      <c r="A28" s="47">
        <v>20</v>
      </c>
      <c r="B28" s="48" t="s">
        <v>281</v>
      </c>
      <c r="C28" s="113"/>
      <c r="D28" s="49" t="s">
        <v>38</v>
      </c>
      <c r="E28" s="49"/>
      <c r="F28" s="49"/>
      <c r="G28" s="49"/>
      <c r="H28" s="49"/>
      <c r="I28" s="49"/>
    </row>
    <row r="29" spans="1:9" ht="33" x14ac:dyDescent="0.25">
      <c r="A29" s="2">
        <v>21</v>
      </c>
      <c r="B29" s="40" t="s">
        <v>282</v>
      </c>
      <c r="C29" s="113"/>
      <c r="D29" s="35"/>
      <c r="E29" s="35"/>
      <c r="F29" s="35"/>
      <c r="G29" s="35"/>
      <c r="H29" s="35"/>
      <c r="I29" s="35"/>
    </row>
    <row r="30" spans="1:9" ht="33" x14ac:dyDescent="0.25">
      <c r="A30" s="2">
        <v>22</v>
      </c>
      <c r="B30" s="40" t="s">
        <v>283</v>
      </c>
      <c r="C30" s="113"/>
      <c r="D30" s="33" t="s">
        <v>38</v>
      </c>
      <c r="E30" s="33" t="s">
        <v>38</v>
      </c>
      <c r="F30" s="33"/>
      <c r="G30" s="33"/>
      <c r="H30" s="33"/>
      <c r="I30" s="33"/>
    </row>
    <row r="31" spans="1:9" ht="16.5" x14ac:dyDescent="0.25">
      <c r="A31" s="2">
        <v>23</v>
      </c>
      <c r="B31" s="40" t="s">
        <v>284</v>
      </c>
      <c r="C31" s="113"/>
      <c r="D31" s="33"/>
      <c r="E31" s="33" t="s">
        <v>38</v>
      </c>
      <c r="F31" s="33"/>
      <c r="G31" s="33"/>
      <c r="H31" s="33" t="s">
        <v>38</v>
      </c>
      <c r="I31" s="33"/>
    </row>
    <row r="32" spans="1:9" ht="16.5" x14ac:dyDescent="0.25">
      <c r="A32" s="2">
        <v>24</v>
      </c>
      <c r="B32" s="40" t="s">
        <v>285</v>
      </c>
      <c r="C32" s="113"/>
      <c r="D32" s="33" t="s">
        <v>38</v>
      </c>
      <c r="E32" s="33"/>
      <c r="F32" s="33"/>
      <c r="G32" s="33"/>
      <c r="H32" s="33"/>
      <c r="I32" s="33"/>
    </row>
  </sheetData>
  <mergeCells count="11">
    <mergeCell ref="C9:C18"/>
    <mergeCell ref="C19:C25"/>
    <mergeCell ref="C26:C32"/>
    <mergeCell ref="A1:I1"/>
    <mergeCell ref="A2:I2"/>
    <mergeCell ref="A3:I3"/>
    <mergeCell ref="A4:I4"/>
    <mergeCell ref="A7:A8"/>
    <mergeCell ref="B7:B8"/>
    <mergeCell ref="C7:C8"/>
    <mergeCell ref="D7:I7"/>
  </mergeCells>
  <pageMargins left="0.39" right="0.32" top="0.36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GRAFIK</vt:lpstr>
      <vt:lpstr>JUL-DES</vt:lpstr>
      <vt:lpstr>MAR-JUN</vt:lpstr>
      <vt:lpstr>D4 FT</vt:lpstr>
      <vt:lpstr>D3 FT</vt:lpstr>
      <vt:lpstr>D4 OP</vt:lpstr>
      <vt:lpstr>D3 OP</vt:lpstr>
      <vt:lpstr>D4 AKP</vt:lpstr>
      <vt:lpstr>D3 AKP</vt:lpstr>
      <vt:lpstr>D4 KEP</vt:lpstr>
      <vt:lpstr>D3 KEP</vt:lpstr>
      <vt:lpstr>NERS</vt:lpstr>
      <vt:lpstr>D4 TW</vt:lpstr>
      <vt:lpstr>D3 TW</vt:lpstr>
      <vt:lpstr>D4 OT</vt:lpstr>
      <vt:lpstr>D3 OT</vt:lpstr>
      <vt:lpstr>D4 KEB</vt:lpstr>
      <vt:lpstr>D3 KEB</vt:lpstr>
      <vt:lpstr>ANAF</vt:lpstr>
      <vt:lpstr>JAMU</vt:lpstr>
      <vt:lpstr>FARM</vt:lpstr>
      <vt:lpstr>GRAFIK!Print_Area</vt:lpstr>
      <vt:lpstr>'JUL-DES'!Print_Area</vt:lpstr>
      <vt:lpstr>'MAR-JUN'!Print_Area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</dc:creator>
  <cp:lastModifiedBy>WIN7</cp:lastModifiedBy>
  <cp:lastPrinted>2020-12-03T00:42:54Z</cp:lastPrinted>
  <dcterms:created xsi:type="dcterms:W3CDTF">2019-10-21T08:26:39Z</dcterms:created>
  <dcterms:modified xsi:type="dcterms:W3CDTF">2021-01-07T01:32:59Z</dcterms:modified>
</cp:coreProperties>
</file>